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J:\OdRR\POV 2021\FINAL SESTAVY VFP POV 2021-hodnocení A,B\David FINAL 22.2.2021\FILTR\Tabulky ROK, ZOK\Bod do ZOK 26.4.2021\Přílohy\"/>
    </mc:Choice>
  </mc:AlternateContent>
  <bookViews>
    <workbookView xWindow="0" yWindow="0" windowWidth="19200" windowHeight="8790" firstSheet="1" activeTab="1"/>
  </bookViews>
  <sheets>
    <sheet name="List1" sheetId="1" state="hidden" r:id="rId1"/>
    <sheet name="tisk" sheetId="2" r:id="rId2"/>
  </sheets>
  <definedNames>
    <definedName name="_FilterDatabase" localSheetId="0" hidden="1">List1!$A$4:$Q$10</definedName>
    <definedName name="_xlnm._FilterDatabase" localSheetId="0" hidden="1">List1!$B$2:$X$54</definedName>
    <definedName name="DZACATEK">List1!#REF!</definedName>
    <definedName name="FZACATEK">List1!#REF!</definedName>
    <definedName name="LZACATEK">List1!#REF!</definedName>
    <definedName name="_xlnm.Print_Titles" localSheetId="0">List1!$1:$4</definedName>
    <definedName name="_xlnm.Print_Titles" localSheetId="1">tisk!$1:$3</definedName>
    <definedName name="_xlnm.Print_Area" localSheetId="1">tisk!$B$1:$O$153</definedName>
  </definedNames>
  <calcPr calcId="162913"/>
</workbook>
</file>

<file path=xl/calcChain.xml><?xml version="1.0" encoding="utf-8"?>
<calcChain xmlns="http://schemas.openxmlformats.org/spreadsheetml/2006/main">
  <c r="V36" i="1" l="1"/>
  <c r="V48" i="1"/>
  <c r="V6" i="1"/>
  <c r="V20" i="1"/>
  <c r="V41" i="1"/>
  <c r="V13" i="1"/>
  <c r="V39" i="1"/>
  <c r="V23" i="1"/>
  <c r="V38" i="1"/>
  <c r="V32" i="1"/>
  <c r="V42" i="1"/>
  <c r="V31" i="1"/>
  <c r="V12" i="1"/>
  <c r="V37" i="1"/>
  <c r="V49" i="1"/>
  <c r="V7" i="1"/>
  <c r="V52" i="1"/>
  <c r="V54" i="1"/>
  <c r="V16" i="1"/>
  <c r="V45" i="1"/>
  <c r="V22" i="1"/>
  <c r="V33" i="1"/>
  <c r="V53" i="1"/>
  <c r="V27" i="1"/>
  <c r="V43" i="1"/>
  <c r="V11" i="1"/>
  <c r="V17" i="1"/>
  <c r="V21" i="1"/>
  <c r="V8" i="1"/>
  <c r="V44" i="1"/>
  <c r="V10" i="1"/>
  <c r="V51" i="1"/>
  <c r="V35" i="1"/>
  <c r="V40" i="1"/>
  <c r="V26" i="1"/>
  <c r="V18" i="1"/>
  <c r="V28" i="1"/>
  <c r="V47" i="1"/>
  <c r="V50" i="1"/>
  <c r="V15" i="1"/>
  <c r="V46" i="1"/>
  <c r="V25" i="1"/>
  <c r="V19" i="1"/>
  <c r="V29" i="1"/>
  <c r="V24" i="1"/>
  <c r="V34" i="1"/>
  <c r="V14" i="1"/>
  <c r="V30" i="1"/>
  <c r="V9" i="1"/>
  <c r="V5" i="1"/>
  <c r="B4" i="2" l="1"/>
  <c r="A6" i="2"/>
  <c r="A9" i="2"/>
  <c r="A12" i="2"/>
  <c r="A15" i="2"/>
  <c r="A18" i="2"/>
  <c r="A21" i="2"/>
  <c r="A24" i="2"/>
  <c r="A27" i="2"/>
  <c r="A30" i="2"/>
  <c r="A33" i="2"/>
  <c r="A36" i="2"/>
  <c r="A39" i="2"/>
  <c r="A42" i="2"/>
  <c r="A45" i="2"/>
  <c r="A48" i="2"/>
  <c r="A51" i="2"/>
  <c r="A54" i="2"/>
  <c r="A57" i="2"/>
  <c r="A60" i="2"/>
  <c r="A63" i="2"/>
  <c r="A66" i="2"/>
  <c r="A69" i="2"/>
  <c r="A72" i="2"/>
  <c r="A75" i="2"/>
  <c r="A78" i="2"/>
  <c r="A81" i="2"/>
  <c r="A84" i="2"/>
  <c r="A87" i="2"/>
  <c r="A90" i="2"/>
  <c r="A93" i="2"/>
  <c r="A96" i="2"/>
  <c r="A99" i="2"/>
  <c r="A102" i="2"/>
  <c r="A105" i="2"/>
  <c r="A108" i="2"/>
  <c r="A111" i="2"/>
  <c r="A114" i="2"/>
  <c r="A117" i="2"/>
  <c r="A120" i="2"/>
  <c r="A123" i="2"/>
  <c r="A126" i="2"/>
  <c r="A129" i="2"/>
  <c r="A132" i="2"/>
  <c r="A135" i="2"/>
  <c r="A138" i="2"/>
  <c r="A141" i="2"/>
  <c r="A144" i="2"/>
  <c r="A147" i="2"/>
  <c r="A150" i="2"/>
  <c r="A153" i="2"/>
  <c r="B154" i="2" s="1"/>
  <c r="D149" i="2" l="1"/>
  <c r="N148" i="2"/>
  <c r="O148" i="2"/>
  <c r="O127" i="2"/>
  <c r="N127" i="2"/>
  <c r="O106" i="2"/>
  <c r="N106" i="2"/>
  <c r="I91" i="2"/>
  <c r="O91" i="2"/>
  <c r="N91" i="2"/>
  <c r="M73" i="2"/>
  <c r="O73" i="2"/>
  <c r="N73" i="2"/>
  <c r="G49" i="2"/>
  <c r="O49" i="2"/>
  <c r="N49" i="2"/>
  <c r="E31" i="2"/>
  <c r="O31" i="2"/>
  <c r="N31" i="2"/>
  <c r="E10" i="2"/>
  <c r="N10" i="2"/>
  <c r="O10" i="2"/>
  <c r="G124" i="2"/>
  <c r="N124" i="2"/>
  <c r="O124" i="2"/>
  <c r="I70" i="2"/>
  <c r="O70" i="2"/>
  <c r="N70" i="2"/>
  <c r="O46" i="2"/>
  <c r="N46" i="2"/>
  <c r="L28" i="2"/>
  <c r="O28" i="2"/>
  <c r="N28" i="2"/>
  <c r="O145" i="2"/>
  <c r="N145" i="2"/>
  <c r="M121" i="2"/>
  <c r="O121" i="2"/>
  <c r="N121" i="2"/>
  <c r="I94" i="2"/>
  <c r="O94" i="2"/>
  <c r="N94" i="2"/>
  <c r="O76" i="2"/>
  <c r="N76" i="2"/>
  <c r="M55" i="2"/>
  <c r="O55" i="2"/>
  <c r="N55" i="2"/>
  <c r="F45" i="2"/>
  <c r="O43" i="2"/>
  <c r="N43" i="2"/>
  <c r="D35" i="2"/>
  <c r="O34" i="2"/>
  <c r="N34" i="2"/>
  <c r="O25" i="2"/>
  <c r="N25" i="2"/>
  <c r="D17" i="2"/>
  <c r="O16" i="2"/>
  <c r="N16" i="2"/>
  <c r="G7" i="2"/>
  <c r="O7" i="2"/>
  <c r="N7" i="2"/>
  <c r="I139" i="2"/>
  <c r="O139" i="2"/>
  <c r="N139" i="2"/>
  <c r="L115" i="2"/>
  <c r="O115" i="2"/>
  <c r="N115" i="2"/>
  <c r="K97" i="2"/>
  <c r="O97" i="2"/>
  <c r="N97" i="2"/>
  <c r="K79" i="2"/>
  <c r="O79" i="2"/>
  <c r="N79" i="2"/>
  <c r="M61" i="2"/>
  <c r="O61" i="2"/>
  <c r="N61" i="2"/>
  <c r="O40" i="2"/>
  <c r="N40" i="2"/>
  <c r="F21" i="2"/>
  <c r="O19" i="2"/>
  <c r="N19" i="2"/>
  <c r="L136" i="2"/>
  <c r="O136" i="2"/>
  <c r="N136" i="2"/>
  <c r="D89" i="2"/>
  <c r="N88" i="2"/>
  <c r="O88" i="2"/>
  <c r="E58" i="2"/>
  <c r="O58" i="2"/>
  <c r="N58" i="2"/>
  <c r="F37" i="2"/>
  <c r="O37" i="2"/>
  <c r="N37" i="2"/>
  <c r="F133" i="2"/>
  <c r="O133" i="2"/>
  <c r="N133" i="2"/>
  <c r="J112" i="2"/>
  <c r="N112" i="2"/>
  <c r="O112" i="2"/>
  <c r="L103" i="2"/>
  <c r="O103" i="2"/>
  <c r="N103" i="2"/>
  <c r="K85" i="2"/>
  <c r="O85" i="2"/>
  <c r="N85" i="2"/>
  <c r="G67" i="2"/>
  <c r="O67" i="2"/>
  <c r="N67" i="2"/>
  <c r="O151" i="2"/>
  <c r="N151" i="2"/>
  <c r="K142" i="2"/>
  <c r="O142" i="2"/>
  <c r="N142" i="2"/>
  <c r="C130" i="2"/>
  <c r="O130" i="2"/>
  <c r="N130" i="2"/>
  <c r="O118" i="2"/>
  <c r="N118" i="2"/>
  <c r="O109" i="2"/>
  <c r="N109" i="2"/>
  <c r="N100" i="2"/>
  <c r="O100" i="2"/>
  <c r="G82" i="2"/>
  <c r="O82" i="2"/>
  <c r="N82" i="2"/>
  <c r="F66" i="2"/>
  <c r="N64" i="2"/>
  <c r="O64" i="2"/>
  <c r="D53" i="2"/>
  <c r="O52" i="2"/>
  <c r="N52" i="2"/>
  <c r="I22" i="2"/>
  <c r="O22" i="2"/>
  <c r="N22" i="2"/>
  <c r="F15" i="2"/>
  <c r="O13" i="2"/>
  <c r="N13" i="2"/>
  <c r="N4" i="2"/>
  <c r="O4" i="2"/>
  <c r="F6" i="2"/>
  <c r="G97" i="2"/>
  <c r="D103" i="2"/>
  <c r="F19" i="2"/>
  <c r="K43" i="2"/>
  <c r="D11" i="2"/>
  <c r="K148" i="2"/>
  <c r="K34" i="2"/>
  <c r="F10" i="2"/>
  <c r="K91" i="2"/>
  <c r="I106" i="2"/>
  <c r="D20" i="2"/>
  <c r="H76" i="2"/>
  <c r="L148" i="2"/>
  <c r="F115" i="2"/>
  <c r="C104" i="2"/>
  <c r="G103" i="2"/>
  <c r="L34" i="2"/>
  <c r="I40" i="2"/>
  <c r="M7" i="2"/>
  <c r="H34" i="2"/>
  <c r="C61" i="2"/>
  <c r="M34" i="2"/>
  <c r="C76" i="2"/>
  <c r="E97" i="2"/>
  <c r="E106" i="2"/>
  <c r="F135" i="2"/>
  <c r="J124" i="2"/>
  <c r="F43" i="2"/>
  <c r="F54" i="2"/>
  <c r="G61" i="2"/>
  <c r="I10" i="2"/>
  <c r="I34" i="2"/>
  <c r="K124" i="2"/>
  <c r="D134" i="2"/>
  <c r="L10" i="2"/>
  <c r="C52" i="2"/>
  <c r="F12" i="2"/>
  <c r="E76" i="2"/>
  <c r="F96" i="2"/>
  <c r="F124" i="2"/>
  <c r="C148" i="2"/>
  <c r="E148" i="2"/>
  <c r="I148" i="2"/>
  <c r="L97" i="2"/>
  <c r="C97" i="2"/>
  <c r="D91" i="2"/>
  <c r="M91" i="2"/>
  <c r="D92" i="2"/>
  <c r="C92" i="2"/>
  <c r="D61" i="2"/>
  <c r="D62" i="2"/>
  <c r="D44" i="2"/>
  <c r="M43" i="2"/>
  <c r="C44" i="2"/>
  <c r="G19" i="2"/>
  <c r="E19" i="2"/>
  <c r="H52" i="2"/>
  <c r="M19" i="2"/>
  <c r="I43" i="2"/>
  <c r="K61" i="2"/>
  <c r="F91" i="2"/>
  <c r="L91" i="2"/>
  <c r="J148" i="2"/>
  <c r="D25" i="2"/>
  <c r="M25" i="2"/>
  <c r="G133" i="2"/>
  <c r="M133" i="2"/>
  <c r="I124" i="2"/>
  <c r="L124" i="2"/>
  <c r="D108" i="2"/>
  <c r="C106" i="2"/>
  <c r="G76" i="2"/>
  <c r="K76" i="2"/>
  <c r="L76" i="2"/>
  <c r="L52" i="2"/>
  <c r="M52" i="2"/>
  <c r="K52" i="2"/>
  <c r="D36" i="2"/>
  <c r="E34" i="2"/>
  <c r="C34" i="2"/>
  <c r="F36" i="2"/>
  <c r="C35" i="2"/>
  <c r="M10" i="2"/>
  <c r="K10" i="2"/>
  <c r="H10" i="2"/>
  <c r="D10" i="2"/>
  <c r="C20" i="2"/>
  <c r="C11" i="2"/>
  <c r="I52" i="2"/>
  <c r="K19" i="2"/>
  <c r="G43" i="2"/>
  <c r="G10" i="2"/>
  <c r="G34" i="2"/>
  <c r="F78" i="2"/>
  <c r="M97" i="2"/>
  <c r="G91" i="2"/>
  <c r="G106" i="2"/>
  <c r="C125" i="2"/>
  <c r="C4" i="2"/>
  <c r="D34" i="2"/>
  <c r="I61" i="2"/>
  <c r="F34" i="2"/>
  <c r="G52" i="2"/>
  <c r="E52" i="2"/>
  <c r="I19" i="2"/>
  <c r="C19" i="2"/>
  <c r="E43" i="2"/>
  <c r="C43" i="2"/>
  <c r="F63" i="2"/>
  <c r="C10" i="2"/>
  <c r="M76" i="2"/>
  <c r="D77" i="2"/>
  <c r="F99" i="2"/>
  <c r="I97" i="2"/>
  <c r="H91" i="2"/>
  <c r="M115" i="2"/>
  <c r="E142" i="2"/>
  <c r="I133" i="2"/>
  <c r="C134" i="2"/>
  <c r="E124" i="2"/>
  <c r="C49" i="2"/>
  <c r="D122" i="2"/>
  <c r="J121" i="2"/>
  <c r="K67" i="2"/>
  <c r="E139" i="2"/>
  <c r="D121" i="2"/>
  <c r="D26" i="2"/>
  <c r="F51" i="2"/>
  <c r="F60" i="2"/>
  <c r="I67" i="2"/>
  <c r="G16" i="2"/>
  <c r="G73" i="2"/>
  <c r="I88" i="2"/>
  <c r="F84" i="2"/>
  <c r="I145" i="2"/>
  <c r="E25" i="2"/>
  <c r="I49" i="2"/>
  <c r="L121" i="2"/>
  <c r="F7" i="2"/>
  <c r="G25" i="2"/>
  <c r="K49" i="2"/>
  <c r="C59" i="2"/>
  <c r="D32" i="2"/>
  <c r="H58" i="2"/>
  <c r="F81" i="2"/>
  <c r="D59" i="2"/>
  <c r="K88" i="2"/>
  <c r="C82" i="2"/>
  <c r="D131" i="2"/>
  <c r="M112" i="2"/>
  <c r="G121" i="2"/>
  <c r="I25" i="2"/>
  <c r="K25" i="2"/>
  <c r="M49" i="2"/>
  <c r="D50" i="2"/>
  <c r="M67" i="2"/>
  <c r="D68" i="2"/>
  <c r="K58" i="2"/>
  <c r="M58" i="2"/>
  <c r="E88" i="2"/>
  <c r="G88" i="2"/>
  <c r="M82" i="2"/>
  <c r="D83" i="2"/>
  <c r="C89" i="2"/>
  <c r="K130" i="2"/>
  <c r="D58" i="2"/>
  <c r="C67" i="2"/>
  <c r="F69" i="2"/>
  <c r="G58" i="2"/>
  <c r="I58" i="2"/>
  <c r="H88" i="2"/>
  <c r="F90" i="2"/>
  <c r="C88" i="2"/>
  <c r="I82" i="2"/>
  <c r="K82" i="2"/>
  <c r="I121" i="2"/>
  <c r="G130" i="2"/>
  <c r="M139" i="2"/>
  <c r="K139" i="2"/>
  <c r="F27" i="2"/>
  <c r="C25" i="2"/>
  <c r="E49" i="2"/>
  <c r="L58" i="2"/>
  <c r="F58" i="2"/>
  <c r="C58" i="2"/>
  <c r="M88" i="2"/>
  <c r="E82" i="2"/>
  <c r="F132" i="2"/>
  <c r="E7" i="2"/>
  <c r="G31" i="2"/>
  <c r="D74" i="2"/>
  <c r="K94" i="2"/>
  <c r="F114" i="2"/>
  <c r="E112" i="2"/>
  <c r="J103" i="2"/>
  <c r="F31" i="2"/>
  <c r="I16" i="2"/>
  <c r="G40" i="2"/>
  <c r="D8" i="2"/>
  <c r="M31" i="2"/>
  <c r="C79" i="2"/>
  <c r="I103" i="2"/>
  <c r="C94" i="2"/>
  <c r="H145" i="2"/>
  <c r="G154" i="2"/>
  <c r="K112" i="2"/>
  <c r="H112" i="2"/>
  <c r="F145" i="2"/>
  <c r="D41" i="2"/>
  <c r="I79" i="2"/>
  <c r="D104" i="2"/>
  <c r="F147" i="2"/>
  <c r="C112" i="2"/>
  <c r="I151" i="2"/>
  <c r="J151" i="2"/>
  <c r="C128" i="2"/>
  <c r="C70" i="2"/>
  <c r="G70" i="2"/>
  <c r="D48" i="2"/>
  <c r="D47" i="2"/>
  <c r="G22" i="2"/>
  <c r="L22" i="2"/>
  <c r="F118" i="2"/>
  <c r="J118" i="2"/>
  <c r="D119" i="2"/>
  <c r="C100" i="2"/>
  <c r="F102" i="2"/>
  <c r="I37" i="2"/>
  <c r="D29" i="2"/>
  <c r="E64" i="2"/>
  <c r="J127" i="2"/>
  <c r="L118" i="2"/>
  <c r="K136" i="2"/>
  <c r="C13" i="2"/>
  <c r="K37" i="2"/>
  <c r="D56" i="2"/>
  <c r="J64" i="2"/>
  <c r="I109" i="2"/>
  <c r="H109" i="2"/>
  <c r="C86" i="2"/>
  <c r="M85" i="2"/>
  <c r="F64" i="2"/>
  <c r="C64" i="2"/>
  <c r="D70" i="2"/>
  <c r="D124" i="2"/>
  <c r="D126" i="2"/>
  <c r="D107" i="2"/>
  <c r="F108" i="2"/>
  <c r="F126" i="2"/>
  <c r="C124" i="2"/>
  <c r="E133" i="2"/>
  <c r="G148" i="2"/>
  <c r="C149" i="2"/>
  <c r="D133" i="2"/>
  <c r="F117" i="2"/>
  <c r="F76" i="2"/>
  <c r="I76" i="2"/>
  <c r="D76" i="2"/>
  <c r="D98" i="2"/>
  <c r="F93" i="2"/>
  <c r="C91" i="2"/>
  <c r="E91" i="2"/>
  <c r="K106" i="2"/>
  <c r="I115" i="2"/>
  <c r="K133" i="2"/>
  <c r="F148" i="2"/>
  <c r="D125" i="2"/>
  <c r="F150" i="2"/>
  <c r="H133" i="2"/>
  <c r="J133" i="2"/>
  <c r="C107" i="2"/>
  <c r="F139" i="2"/>
  <c r="L139" i="2"/>
  <c r="C139" i="2"/>
  <c r="F141" i="2"/>
  <c r="G139" i="2"/>
  <c r="C140" i="2"/>
  <c r="D141" i="2"/>
  <c r="J139" i="2"/>
  <c r="D139" i="2"/>
  <c r="D140" i="2"/>
  <c r="H139" i="2"/>
  <c r="H130" i="2"/>
  <c r="E130" i="2"/>
  <c r="J130" i="2"/>
  <c r="D130" i="2"/>
  <c r="L130" i="2"/>
  <c r="C131" i="2"/>
  <c r="I130" i="2"/>
  <c r="F130" i="2"/>
  <c r="M130" i="2"/>
  <c r="D132" i="2"/>
  <c r="E121" i="2"/>
  <c r="F123" i="2"/>
  <c r="D123" i="2"/>
  <c r="H121" i="2"/>
  <c r="K121" i="2"/>
  <c r="F121" i="2"/>
  <c r="C121" i="2"/>
  <c r="J88" i="2"/>
  <c r="D90" i="2"/>
  <c r="L88" i="2"/>
  <c r="F88" i="2"/>
  <c r="J82" i="2"/>
  <c r="F82" i="2"/>
  <c r="D84" i="2"/>
  <c r="D82" i="2"/>
  <c r="H82" i="2"/>
  <c r="C83" i="2"/>
  <c r="L82" i="2"/>
  <c r="E67" i="2"/>
  <c r="D69" i="2"/>
  <c r="D67" i="2"/>
  <c r="J67" i="2"/>
  <c r="F67" i="2"/>
  <c r="C68" i="2"/>
  <c r="H67" i="2"/>
  <c r="D60" i="2"/>
  <c r="J58" i="2"/>
  <c r="C50" i="2"/>
  <c r="L49" i="2"/>
  <c r="J49" i="2"/>
  <c r="D51" i="2"/>
  <c r="F49" i="2"/>
  <c r="D49" i="2"/>
  <c r="J25" i="2"/>
  <c r="L25" i="2"/>
  <c r="D27" i="2"/>
  <c r="C26" i="2"/>
  <c r="F25" i="2"/>
  <c r="H25" i="2"/>
  <c r="D88" i="2"/>
  <c r="H49" i="2"/>
  <c r="L67" i="2"/>
  <c r="C122" i="2"/>
  <c r="L142" i="2"/>
  <c r="D144" i="2"/>
  <c r="K4" i="2"/>
  <c r="D4" i="2"/>
  <c r="D138" i="2"/>
  <c r="M136" i="2"/>
  <c r="E136" i="2"/>
  <c r="J136" i="2"/>
  <c r="H136" i="2"/>
  <c r="F85" i="2"/>
  <c r="J85" i="2"/>
  <c r="L85" i="2"/>
  <c r="D87" i="2"/>
  <c r="H85" i="2"/>
  <c r="J22" i="2"/>
  <c r="D24" i="2"/>
  <c r="I4" i="2"/>
  <c r="K28" i="2"/>
  <c r="E22" i="2"/>
  <c r="K46" i="2"/>
  <c r="C65" i="2"/>
  <c r="D128" i="2"/>
  <c r="L127" i="2"/>
  <c r="L4" i="2"/>
  <c r="D85" i="2"/>
  <c r="F28" i="2"/>
  <c r="M142" i="2"/>
  <c r="I142" i="2"/>
  <c r="C29" i="2"/>
  <c r="F151" i="2"/>
  <c r="H151" i="2"/>
  <c r="F153" i="2"/>
  <c r="C151" i="2"/>
  <c r="C152" i="2"/>
  <c r="L151" i="2"/>
  <c r="K151" i="2"/>
  <c r="F100" i="2"/>
  <c r="D100" i="2"/>
  <c r="L100" i="2"/>
  <c r="J100" i="2"/>
  <c r="D102" i="2"/>
  <c r="J70" i="2"/>
  <c r="F70" i="2"/>
  <c r="D72" i="2"/>
  <c r="H55" i="2"/>
  <c r="L55" i="2"/>
  <c r="D57" i="2"/>
  <c r="J55" i="2"/>
  <c r="D55" i="2"/>
  <c r="H37" i="2"/>
  <c r="L37" i="2"/>
  <c r="D39" i="2"/>
  <c r="D37" i="2"/>
  <c r="C38" i="2"/>
  <c r="J37" i="2"/>
  <c r="H13" i="2"/>
  <c r="D15" i="2"/>
  <c r="C14" i="2"/>
  <c r="D13" i="2"/>
  <c r="F13" i="2"/>
  <c r="J13" i="2"/>
  <c r="L13" i="2"/>
  <c r="D14" i="2"/>
  <c r="G37" i="2"/>
  <c r="F55" i="2"/>
  <c r="H46" i="2"/>
  <c r="I55" i="2"/>
  <c r="C22" i="2"/>
  <c r="C71" i="2"/>
  <c r="I85" i="2"/>
  <c r="F72" i="2"/>
  <c r="D101" i="2"/>
  <c r="D65" i="2"/>
  <c r="D136" i="2"/>
  <c r="H118" i="2"/>
  <c r="D120" i="2"/>
  <c r="M127" i="2"/>
  <c r="M4" i="2"/>
  <c r="I13" i="2"/>
  <c r="K13" i="2"/>
  <c r="H28" i="2"/>
  <c r="F39" i="2"/>
  <c r="C37" i="2"/>
  <c r="L46" i="2"/>
  <c r="C56" i="2"/>
  <c r="C23" i="2"/>
  <c r="G28" i="2"/>
  <c r="I28" i="2"/>
  <c r="F46" i="2"/>
  <c r="E55" i="2"/>
  <c r="G55" i="2"/>
  <c r="D23" i="2"/>
  <c r="G46" i="2"/>
  <c r="I46" i="2"/>
  <c r="F87" i="2"/>
  <c r="C85" i="2"/>
  <c r="E85" i="2"/>
  <c r="L70" i="2"/>
  <c r="D71" i="2"/>
  <c r="I100" i="2"/>
  <c r="K100" i="2"/>
  <c r="M64" i="2"/>
  <c r="H64" i="2"/>
  <c r="K64" i="2"/>
  <c r="D66" i="2"/>
  <c r="I136" i="2"/>
  <c r="G118" i="2"/>
  <c r="I118" i="2"/>
  <c r="D118" i="2"/>
  <c r="I127" i="2"/>
  <c r="F144" i="2"/>
  <c r="C142" i="2"/>
  <c r="F138" i="2"/>
  <c r="C136" i="2"/>
  <c r="G151" i="2"/>
  <c r="D142" i="2"/>
  <c r="F142" i="2"/>
  <c r="H142" i="2"/>
  <c r="C143" i="2"/>
  <c r="F127" i="2"/>
  <c r="H127" i="2"/>
  <c r="K127" i="2"/>
  <c r="G127" i="2"/>
  <c r="F129" i="2"/>
  <c r="C127" i="2"/>
  <c r="J109" i="2"/>
  <c r="L109" i="2"/>
  <c r="D109" i="2"/>
  <c r="E109" i="2"/>
  <c r="F111" i="2"/>
  <c r="D110" i="2"/>
  <c r="C109" i="2"/>
  <c r="F109" i="2"/>
  <c r="D111" i="2"/>
  <c r="G109" i="2"/>
  <c r="C110" i="2"/>
  <c r="K109" i="2"/>
  <c r="D28" i="2"/>
  <c r="D30" i="2"/>
  <c r="E4" i="2"/>
  <c r="C5" i="2"/>
  <c r="D6" i="2"/>
  <c r="F4" i="2"/>
  <c r="H4" i="2"/>
  <c r="J4" i="2"/>
  <c r="G4" i="2"/>
  <c r="M13" i="2"/>
  <c r="E37" i="2"/>
  <c r="D46" i="2"/>
  <c r="F22" i="2"/>
  <c r="M28" i="2"/>
  <c r="H22" i="2"/>
  <c r="K55" i="2"/>
  <c r="F24" i="2"/>
  <c r="M46" i="2"/>
  <c r="G85" i="2"/>
  <c r="E70" i="2"/>
  <c r="M100" i="2"/>
  <c r="L64" i="2"/>
  <c r="J142" i="2"/>
  <c r="D152" i="2"/>
  <c r="K118" i="2"/>
  <c r="M118" i="2"/>
  <c r="G142" i="2"/>
  <c r="E151" i="2"/>
  <c r="G136" i="2"/>
  <c r="D5" i="2"/>
  <c r="E13" i="2"/>
  <c r="G13" i="2"/>
  <c r="D22" i="2"/>
  <c r="M37" i="2"/>
  <c r="D38" i="2"/>
  <c r="F30" i="2"/>
  <c r="C28" i="2"/>
  <c r="E28" i="2"/>
  <c r="C47" i="2"/>
  <c r="F57" i="2"/>
  <c r="C55" i="2"/>
  <c r="K22" i="2"/>
  <c r="M22" i="2"/>
  <c r="F48" i="2"/>
  <c r="C46" i="2"/>
  <c r="E46" i="2"/>
  <c r="D86" i="2"/>
  <c r="H100" i="2"/>
  <c r="M70" i="2"/>
  <c r="H70" i="2"/>
  <c r="K70" i="2"/>
  <c r="E100" i="2"/>
  <c r="G100" i="2"/>
  <c r="I64" i="2"/>
  <c r="D64" i="2"/>
  <c r="G64" i="2"/>
  <c r="C101" i="2"/>
  <c r="M109" i="2"/>
  <c r="C119" i="2"/>
  <c r="D127" i="2"/>
  <c r="C137" i="2"/>
  <c r="D151" i="2"/>
  <c r="F120" i="2"/>
  <c r="C118" i="2"/>
  <c r="E118" i="2"/>
  <c r="E127" i="2"/>
  <c r="F136" i="2"/>
  <c r="D143" i="2"/>
  <c r="M151" i="2"/>
  <c r="D137" i="2"/>
  <c r="D153" i="2"/>
  <c r="J46" i="2"/>
  <c r="J28" i="2"/>
  <c r="D129" i="2"/>
  <c r="D148" i="2"/>
  <c r="H148" i="2"/>
  <c r="D150" i="2"/>
  <c r="M148" i="2"/>
  <c r="C133" i="2"/>
  <c r="L133" i="2"/>
  <c r="D135" i="2"/>
  <c r="M124" i="2"/>
  <c r="H124" i="2"/>
  <c r="H115" i="2"/>
  <c r="K115" i="2"/>
  <c r="J115" i="2"/>
  <c r="C116" i="2"/>
  <c r="D115" i="2"/>
  <c r="D117" i="2"/>
  <c r="F106" i="2"/>
  <c r="H106" i="2"/>
  <c r="D106" i="2"/>
  <c r="M106" i="2"/>
  <c r="L106" i="2"/>
  <c r="H97" i="2"/>
  <c r="D99" i="2"/>
  <c r="J97" i="2"/>
  <c r="J91" i="2"/>
  <c r="D93" i="2"/>
  <c r="C77" i="2"/>
  <c r="D78" i="2"/>
  <c r="J76" i="2"/>
  <c r="E61" i="2"/>
  <c r="J61" i="2"/>
  <c r="D63" i="2"/>
  <c r="F61" i="2"/>
  <c r="L61" i="2"/>
  <c r="C53" i="2"/>
  <c r="F52" i="2"/>
  <c r="D54" i="2"/>
  <c r="D43" i="2"/>
  <c r="H43" i="2"/>
  <c r="L43" i="2"/>
  <c r="D19" i="2"/>
  <c r="D21" i="2"/>
  <c r="H19" i="2"/>
  <c r="D12" i="2"/>
  <c r="J10" i="2"/>
  <c r="H61" i="2"/>
  <c r="F97" i="2"/>
  <c r="G115" i="2"/>
  <c r="C115" i="2"/>
  <c r="J52" i="2"/>
  <c r="J19" i="2"/>
  <c r="D45" i="2"/>
  <c r="J43" i="2"/>
  <c r="C98" i="2"/>
  <c r="L19" i="2"/>
  <c r="D97" i="2"/>
  <c r="J34" i="2"/>
  <c r="D116" i="2"/>
  <c r="E115" i="2"/>
  <c r="D52" i="2"/>
  <c r="J106" i="2"/>
  <c r="C62" i="2"/>
  <c r="E154" i="2"/>
  <c r="H154" i="2"/>
  <c r="F154" i="2"/>
  <c r="L154" i="2"/>
  <c r="M154" i="2"/>
  <c r="D154" i="2"/>
  <c r="I154" i="2"/>
  <c r="J154" i="2"/>
  <c r="K154" i="2"/>
  <c r="C154" i="2"/>
  <c r="D147" i="2"/>
  <c r="J145" i="2"/>
  <c r="D146" i="2"/>
  <c r="G145" i="2"/>
  <c r="L145" i="2"/>
  <c r="E145" i="2"/>
  <c r="D145" i="2"/>
  <c r="C146" i="2"/>
  <c r="M145" i="2"/>
  <c r="K145" i="2"/>
  <c r="C145" i="2"/>
  <c r="F112" i="2"/>
  <c r="L112" i="2"/>
  <c r="D113" i="2"/>
  <c r="D114" i="2"/>
  <c r="D112" i="2"/>
  <c r="I112" i="2"/>
  <c r="G112" i="2"/>
  <c r="C113" i="2"/>
  <c r="E103" i="2"/>
  <c r="C103" i="2"/>
  <c r="F105" i="2"/>
  <c r="F103" i="2"/>
  <c r="D105" i="2"/>
  <c r="M103" i="2"/>
  <c r="K103" i="2"/>
  <c r="H103" i="2"/>
  <c r="C95" i="2"/>
  <c r="D96" i="2"/>
  <c r="J94" i="2"/>
  <c r="D94" i="2"/>
  <c r="F94" i="2"/>
  <c r="L94" i="2"/>
  <c r="H94" i="2"/>
  <c r="G94" i="2"/>
  <c r="E94" i="2"/>
  <c r="D95" i="2"/>
  <c r="M94" i="2"/>
  <c r="J79" i="2"/>
  <c r="D81" i="2"/>
  <c r="C80" i="2"/>
  <c r="F79" i="2"/>
  <c r="D79" i="2"/>
  <c r="L79" i="2"/>
  <c r="E79" i="2"/>
  <c r="H79" i="2"/>
  <c r="G79" i="2"/>
  <c r="D80" i="2"/>
  <c r="M79" i="2"/>
  <c r="C74" i="2"/>
  <c r="D75" i="2"/>
  <c r="J73" i="2"/>
  <c r="H73" i="2"/>
  <c r="E73" i="2"/>
  <c r="L73" i="2"/>
  <c r="F73" i="2"/>
  <c r="D73" i="2"/>
  <c r="K73" i="2"/>
  <c r="F75" i="2"/>
  <c r="C73" i="2"/>
  <c r="I73" i="2"/>
  <c r="C41" i="2"/>
  <c r="D40" i="2"/>
  <c r="F40" i="2"/>
  <c r="J40" i="2"/>
  <c r="D42" i="2"/>
  <c r="E40" i="2"/>
  <c r="C40" i="2"/>
  <c r="F42" i="2"/>
  <c r="H40" i="2"/>
  <c r="L40" i="2"/>
  <c r="M40" i="2"/>
  <c r="K40" i="2"/>
  <c r="D31" i="2"/>
  <c r="L31" i="2"/>
  <c r="H31" i="2"/>
  <c r="J31" i="2"/>
  <c r="D33" i="2"/>
  <c r="C31" i="2"/>
  <c r="F33" i="2"/>
  <c r="C32" i="2"/>
  <c r="K31" i="2"/>
  <c r="I31" i="2"/>
  <c r="D18" i="2"/>
  <c r="C17" i="2"/>
  <c r="D16" i="2"/>
  <c r="F16" i="2"/>
  <c r="J16" i="2"/>
  <c r="L16" i="2"/>
  <c r="M16" i="2"/>
  <c r="K16" i="2"/>
  <c r="H16" i="2"/>
  <c r="E16" i="2"/>
  <c r="C16" i="2"/>
  <c r="F18" i="2"/>
  <c r="J7" i="2"/>
  <c r="D7" i="2"/>
  <c r="H7" i="2"/>
  <c r="L7" i="2"/>
  <c r="D9" i="2"/>
  <c r="K7" i="2"/>
  <c r="I7" i="2"/>
  <c r="C8" i="2"/>
  <c r="C7" i="2"/>
  <c r="F9" i="2"/>
</calcChain>
</file>

<file path=xl/sharedStrings.xml><?xml version="1.0" encoding="utf-8"?>
<sst xmlns="http://schemas.openxmlformats.org/spreadsheetml/2006/main" count="896" uniqueCount="475">
  <si>
    <t>Poř. číslo</t>
  </si>
  <si>
    <t>Žadatel</t>
  </si>
  <si>
    <t>Účel použití dotace na akci/projekt a jeho cíl</t>
  </si>
  <si>
    <t>Celkové náklady realizované akce/projektu</t>
  </si>
  <si>
    <t>Termín akce/realizace projektu</t>
  </si>
  <si>
    <t>Požadovaná částka z rozpočtu OK</t>
  </si>
  <si>
    <t>Termín vyúčtování dotace</t>
  </si>
  <si>
    <t>Bodové hodnocení</t>
  </si>
  <si>
    <t>Návrh</t>
  </si>
  <si>
    <t>Sídlo</t>
  </si>
  <si>
    <t>A</t>
  </si>
  <si>
    <t>B</t>
  </si>
  <si>
    <t>C</t>
  </si>
  <si>
    <t>Celkem</t>
  </si>
  <si>
    <t xml:space="preserve">Název </t>
  </si>
  <si>
    <t>Ulice</t>
  </si>
  <si>
    <t>Obec</t>
  </si>
  <si>
    <t>PSČ</t>
  </si>
  <si>
    <t>Okres</t>
  </si>
  <si>
    <t>Právní forma</t>
  </si>
  <si>
    <t>Bankovní účet</t>
  </si>
  <si>
    <t>od</t>
  </si>
  <si>
    <t>do</t>
  </si>
  <si>
    <t>návrh</t>
  </si>
  <si>
    <t>Název akce/projektu</t>
  </si>
  <si>
    <t>Celkové předpokládané výdaje realizované akce/projektu</t>
  </si>
  <si>
    <t>Termín akce/ realizace projektu
OD - DO</t>
  </si>
  <si>
    <t>Popis akce/projektu</t>
  </si>
  <si>
    <t>Účel použití dotace na akci/projekt/konkrétní účel</t>
  </si>
  <si>
    <t>1</t>
  </si>
  <si>
    <t>Obec Lazníčky</t>
  </si>
  <si>
    <t>Lazníčky 35</t>
  </si>
  <si>
    <t>Lazníčky</t>
  </si>
  <si>
    <t>75125</t>
  </si>
  <si>
    <t>Přerov</t>
  </si>
  <si>
    <t>Obec, městská část hlavního města Prahy</t>
  </si>
  <si>
    <t>00636321</t>
  </si>
  <si>
    <t>Podpora prodejny COOP v Lazníčkách</t>
  </si>
  <si>
    <t>Obec podporuje prodejnu potravin od roku 2018, v obci není jiná možnost nákupu . Nutnost existence  prodejny v obci se ukázala jako nezbytná, zvláště v době nouzového stavu. Udržení prodejny v obci je zastupiteli jednomyslně schváleno.</t>
  </si>
  <si>
    <t>částečnou úhradu uznatelných výdajů na činnost potravinářské prodejny v Lazníčkách - částečné pokrytí části mzdových nákladů.</t>
  </si>
  <si>
    <t>1/2021</t>
  </si>
  <si>
    <t>12/2021</t>
  </si>
  <si>
    <t>2</t>
  </si>
  <si>
    <t>Obec Křtomil</t>
  </si>
  <si>
    <t>Křtomil 60</t>
  </si>
  <si>
    <t>Křtomil</t>
  </si>
  <si>
    <t>75114</t>
  </si>
  <si>
    <t>00636312</t>
  </si>
  <si>
    <t>Podpora prodejny smíšeného zboží ve Křtomili</t>
  </si>
  <si>
    <t>Obchod je ve vlastnictví obce, provozován právnickou osobou za korunový nájem, veškeré energie hradí obec. V rámci projektu
žádáme o dotaci na částečné krytí energií a na dotaci pro provozovatele poskytnutou z prostředků obce.</t>
  </si>
  <si>
    <t>částečné krytí energií a na dotaci pro provozovatele poskytnutou z prostředků obce.</t>
  </si>
  <si>
    <t>3</t>
  </si>
  <si>
    <t>Obec Mírov</t>
  </si>
  <si>
    <t>Mírov 47</t>
  </si>
  <si>
    <t>Mírov</t>
  </si>
  <si>
    <t>78901</t>
  </si>
  <si>
    <t>Šumperk</t>
  </si>
  <si>
    <t>00635995</t>
  </si>
  <si>
    <t>Podpora provozu prodejny smíšeného zboží v obci Mírov v roce 2021</t>
  </si>
  <si>
    <t>V obci, v soukromém objektu, provozuje prodejnu smíšeného zboží OSVČ, kdy obec každoročně přispívá na provoz/chod obchodu z obecního rozpočtu.</t>
  </si>
  <si>
    <t>neinvestiční transfer.</t>
  </si>
  <si>
    <t>4</t>
  </si>
  <si>
    <t>Obec Horní Studénky</t>
  </si>
  <si>
    <t>Horní Studénky 44</t>
  </si>
  <si>
    <t>Horní Studénky</t>
  </si>
  <si>
    <t>00635944</t>
  </si>
  <si>
    <t>Podpora prodejen smíšeného zboží v obci Horní Studénky</t>
  </si>
  <si>
    <t>Cílem akce je podpora zajištění provozu prodejen smíšeného zboží v obci pro všechny občany a zamezení snížení kvality služby
potravinové dostupnosti v rámci obce.</t>
  </si>
  <si>
    <t>neinvestiční transfery podnikatelským subjektům.</t>
  </si>
  <si>
    <t>5</t>
  </si>
  <si>
    <t>Obec Líšnice</t>
  </si>
  <si>
    <t>Líšnice 39</t>
  </si>
  <si>
    <t>Líšnice</t>
  </si>
  <si>
    <t>789 85</t>
  </si>
  <si>
    <t>00636002</t>
  </si>
  <si>
    <t>Podpora prodejny v obci Líšnice</t>
  </si>
  <si>
    <t>Obec Líšnice přispívá na provoz prodejny v obci částkou 96 000 Kč ročně. Tato částka je použita na mzdy zaměstnanců prodejny.
Obec má zájem na zachování prodejny v obci. Částka je poskytována z rozpočtu obce.</t>
  </si>
  <si>
    <t>příspěvek na mzdy zaměstnanců prodejny.</t>
  </si>
  <si>
    <t>6</t>
  </si>
  <si>
    <t>Obec Radíkov</t>
  </si>
  <si>
    <t>Radíkov 48</t>
  </si>
  <si>
    <t>Radíkov</t>
  </si>
  <si>
    <t>75301</t>
  </si>
  <si>
    <t>00301841</t>
  </si>
  <si>
    <t>Podpora obecní prodejny Radíkov - Mzdy</t>
  </si>
  <si>
    <t>mzdu prodavačky v obecní prodejně, kterou obec provozuje.</t>
  </si>
  <si>
    <t>7</t>
  </si>
  <si>
    <t>Obec Postřelmůvek</t>
  </si>
  <si>
    <t>Postřelmůvek 73</t>
  </si>
  <si>
    <t>Zábřeh</t>
  </si>
  <si>
    <t>789 01</t>
  </si>
  <si>
    <t>00635961</t>
  </si>
  <si>
    <t>Podpora venkovské prodejny v Postřelmůvku</t>
  </si>
  <si>
    <t>V rámci této akce bude zajištěna potravinová obslužnost v obci Postřelmůvek. Místní prodejna je velice důležitá pro velké množství obyvatel. Obchod je hojně využíván nejen našimi občany, ale i občany sousedních obcí.</t>
  </si>
  <si>
    <t>zachování provozuschopnosti prodejny potravin a smíšeného zboží v obci Postřelmůvek.</t>
  </si>
  <si>
    <t>8</t>
  </si>
  <si>
    <t>Obec Bohuslávky</t>
  </si>
  <si>
    <t>Bohuslávky 114</t>
  </si>
  <si>
    <t>Bohuslávky</t>
  </si>
  <si>
    <t>75131</t>
  </si>
  <si>
    <t>00636142</t>
  </si>
  <si>
    <t>Podpora venkovských prodejen</t>
  </si>
  <si>
    <t>Dotace na částečnou úhradu ztrát vzniklých při provozu místní prodejny Jednota.</t>
  </si>
  <si>
    <t>úhradu nákladů na energie a mzdy zaměstnanců.</t>
  </si>
  <si>
    <t>9</t>
  </si>
  <si>
    <t>Obec Loučka</t>
  </si>
  <si>
    <t>Loučka 76</t>
  </si>
  <si>
    <t>Loučka</t>
  </si>
  <si>
    <t>78322</t>
  </si>
  <si>
    <t>Olomouc</t>
  </si>
  <si>
    <t>00576247</t>
  </si>
  <si>
    <t>Obecní smíšené zboží Loučka</t>
  </si>
  <si>
    <t>Zajištění provozu a odpovídajícího sortimentu zboží v obecním smíšeném zboží Loučka.</t>
  </si>
  <si>
    <t>čistý plat zaměstnance,
energie - plyn, elektrika.</t>
  </si>
  <si>
    <t>10</t>
  </si>
  <si>
    <t>Obec Pavlov</t>
  </si>
  <si>
    <t>Pavlov 42</t>
  </si>
  <si>
    <t>Pavlov</t>
  </si>
  <si>
    <t>78985</t>
  </si>
  <si>
    <t>00303135</t>
  </si>
  <si>
    <t>Podpora venkovské prodejny v obci Pavlov</t>
  </si>
  <si>
    <t>Prodejna zásobuje obyvatele místní části Pavlov.</t>
  </si>
  <si>
    <t>dotace bude použita na částečné pokrytí mzdových nákladů zaměstnanců prodejny.</t>
  </si>
  <si>
    <t>11</t>
  </si>
  <si>
    <t>Obec Drozdov</t>
  </si>
  <si>
    <t>Drozdov 150</t>
  </si>
  <si>
    <t>Drozdov</t>
  </si>
  <si>
    <t>00853151</t>
  </si>
  <si>
    <t>Provoz prodejny se smíšeným zbožím</t>
  </si>
  <si>
    <t>Dotace bude použita na částečné pokrytí dotace poskytované obcí Drozdov provozovateli místní prodejny smíšeného zboží. Dotace na provoz obec poskytuje provozovateli již čtvrtým rokem</t>
  </si>
  <si>
    <t>neinvestiční transfery od obce Drozdov provozovateli prodejny smíšeného zboží.</t>
  </si>
  <si>
    <t>12</t>
  </si>
  <si>
    <t>Obec Alojzov</t>
  </si>
  <si>
    <t>Alojzov 113</t>
  </si>
  <si>
    <t>Alojzov</t>
  </si>
  <si>
    <t>79804</t>
  </si>
  <si>
    <t>Prostějov</t>
  </si>
  <si>
    <t>00488542</t>
  </si>
  <si>
    <t>Dotace obchodu Alojzov r.2021</t>
  </si>
  <si>
    <t>Jedná se o podporu jediné prodejny potravin se smíšeným zbožím v naší obci, která je důležitá pro místní občany-osamělé starší důchodce a matky na MD, kteří se těžko dostanou do obchodů v Prostějově. Otevírací doba je 6x týdně (po-so).</t>
  </si>
  <si>
    <t>příspěvek na dotaci poskytnutou obcí na mzdové náklady provozovatele obchodu.</t>
  </si>
  <si>
    <t>13</t>
  </si>
  <si>
    <t>Obec Prostějovičky</t>
  </si>
  <si>
    <t>Prostějovičky 67</t>
  </si>
  <si>
    <t>Prostějovičky</t>
  </si>
  <si>
    <t>79803</t>
  </si>
  <si>
    <t>00288667</t>
  </si>
  <si>
    <t>Provoz prodejny smíšeného zboží v Prostějovičkách</t>
  </si>
  <si>
    <t>Podpora obce v podobě částečného pokrytí výdajů spojených se zachováním provozu prodejny smíšeného zboží v obci
Prostějovičky.</t>
  </si>
  <si>
    <t>částečnou úhradu čisté mzdy zaměstnance.</t>
  </si>
  <si>
    <t>14</t>
  </si>
  <si>
    <t>Obec Hradčany</t>
  </si>
  <si>
    <t>Hradčany 64</t>
  </si>
  <si>
    <t>Hradčany</t>
  </si>
  <si>
    <t>75111</t>
  </si>
  <si>
    <t>00636282</t>
  </si>
  <si>
    <t>Prodejna smíšeného zboží Hradčany 2021</t>
  </si>
  <si>
    <t>Předmětem žádosti o dotaci je získání finančních prostředků na částečné krytí výdajů obce z důvodu zachování provozu prodejny smíšeného zboží v obci Hradčany.</t>
  </si>
  <si>
    <t>činnost prodejny potravin. Účelem pokrytí bude část mzdových prostředků, další část pokrytí finančních prostředků bude na provozní náklady prodejny.</t>
  </si>
  <si>
    <t>15</t>
  </si>
  <si>
    <t>Obec Pavlovice u Kojetína</t>
  </si>
  <si>
    <t>Pavlovice u Kojetína 55</t>
  </si>
  <si>
    <t>Pavlovice u Kojetína</t>
  </si>
  <si>
    <t>79830</t>
  </si>
  <si>
    <t>70891532</t>
  </si>
  <si>
    <t>Podpora prodejny  Pavlovicích u Kojetína</t>
  </si>
  <si>
    <t>neinvestiční dotace na částečné pokrytí nákladů na provozování prodejny potravin v obci Pavlovice u Kojetína.</t>
  </si>
  <si>
    <t>16</t>
  </si>
  <si>
    <t>Obec Rouské</t>
  </si>
  <si>
    <t>Rouské 64</t>
  </si>
  <si>
    <t>Rouské</t>
  </si>
  <si>
    <t>75353</t>
  </si>
  <si>
    <t>00636550</t>
  </si>
  <si>
    <t>Podpora prodejny v obci Rouské 2021</t>
  </si>
  <si>
    <t>Cílem projektu je podpora zachování provozu prodejny v obci Rouské.</t>
  </si>
  <si>
    <t>neinvestiční transfer podnikatelskému subjektu, nákup vody, paliva a energie.</t>
  </si>
  <si>
    <t>17</t>
  </si>
  <si>
    <t>Obec Maletín</t>
  </si>
  <si>
    <t>Starý Maletín 21</t>
  </si>
  <si>
    <t>Maletín</t>
  </si>
  <si>
    <t>00302988</t>
  </si>
  <si>
    <t>Podpora venkovské prodejny Maletín</t>
  </si>
  <si>
    <t>Finanční podpora provozu prodejny smíšeného zboží v obci Maletín. Nejbližší jiná prodejna je v dojezdové vzdálenost 30 minut. Podpora provozovatele formou finančního transferu.</t>
  </si>
  <si>
    <t>neinvestiční finanční transfer ve prospěch provozovatele prodejny.</t>
  </si>
  <si>
    <t>18</t>
  </si>
  <si>
    <t>Obec Rakov</t>
  </si>
  <si>
    <t>Rakov 34</t>
  </si>
  <si>
    <t>Rakov</t>
  </si>
  <si>
    <t>75354</t>
  </si>
  <si>
    <t>00636541</t>
  </si>
  <si>
    <t>Podpora prodejny v obci Rakov 2021</t>
  </si>
  <si>
    <t>Cílem projektu je podpora zachování provozu prodejny v obci Rakov.</t>
  </si>
  <si>
    <t>neinvestiční transfer podnikatelskému subjektu.</t>
  </si>
  <si>
    <t>19</t>
  </si>
  <si>
    <t>Obec Dobrochov</t>
  </si>
  <si>
    <t>Dobrochov 43</t>
  </si>
  <si>
    <t>Dobrochov</t>
  </si>
  <si>
    <t>79807</t>
  </si>
  <si>
    <t>47922311</t>
  </si>
  <si>
    <t>Dofinancování neinvestičních nákladů provozu prodejny v Dobrochově v roce 2021</t>
  </si>
  <si>
    <t>Prodejna v obci Dobrochov je v objektuve vlastnictví obce a provozuje ji obec na vlastní náklady a na vlastní živnostenské oprávnění. Prodavačka je zaměstnána na HPP, otevřeno je denně od 7 do 11 hodin. Ztrátu  hradí obec z vlastního rozpočtu.</t>
  </si>
  <si>
    <t>- vodné a stočné,
- elektrická energie,
- mzdové náklady.</t>
  </si>
  <si>
    <t>20</t>
  </si>
  <si>
    <t>Obec Krchleby</t>
  </si>
  <si>
    <t>Krchleby 80</t>
  </si>
  <si>
    <t>Krchleby</t>
  </si>
  <si>
    <t>00636029</t>
  </si>
  <si>
    <t>Podpora prodejny smíšeného zboží 2021</t>
  </si>
  <si>
    <t>Podpora provozu prodejny smíšeného zboží v Krchlebech - nákup energie</t>
  </si>
  <si>
    <t>náklady spojené s částečnou úhradou el. energie.</t>
  </si>
  <si>
    <t>21</t>
  </si>
  <si>
    <t>Obec Hoštejn</t>
  </si>
  <si>
    <t>Hoštejn 20</t>
  </si>
  <si>
    <t>Hoštejn</t>
  </si>
  <si>
    <t>00302589</t>
  </si>
  <si>
    <t>Podpora prodejny Jednoty v Hoštejně</t>
  </si>
  <si>
    <t>Podpora bude použita na provoz prodejny Jednoty v Hoštejně (mzdové výdaje).</t>
  </si>
  <si>
    <t>dotaci na provoz (mzdové výdaje).</t>
  </si>
  <si>
    <t>22</t>
  </si>
  <si>
    <t>Obec Lhota</t>
  </si>
  <si>
    <t>Lhota 63</t>
  </si>
  <si>
    <t>Lhota</t>
  </si>
  <si>
    <t>00636347</t>
  </si>
  <si>
    <t>Prodejna Jednoty Lhota</t>
  </si>
  <si>
    <t>Předmětem žádosti o dotaci jsou finanční prostředky na částečné krytí výdajů obce spojené se zachováním provozu Prodejny Jednoty v obci Lhota.</t>
  </si>
  <si>
    <t>činnost potravinářské prodejny, především za účelem pokrytí části mzdových nákladů dvou zaměstnanců . Příspěvek na provoz tj. na krytí ztráty.</t>
  </si>
  <si>
    <t>23</t>
  </si>
  <si>
    <t>Obec Buk</t>
  </si>
  <si>
    <t>Buk 21</t>
  </si>
  <si>
    <t>Prosenice</t>
  </si>
  <si>
    <t>75121</t>
  </si>
  <si>
    <t>00636151</t>
  </si>
  <si>
    <t>Podpora provozu prodejny COOP v obci Buk</t>
  </si>
  <si>
    <t>Předmětem projektu je finanční podpora a udržení provozu prodejny COOP v obci Buk, která vykazuje ztrátu. Prodejnu využívají
zejména senioři a občané žijící v obci, kteří nemají možnost cestovat do obchodních center nacházejících se mimo obec.</t>
  </si>
  <si>
    <t>pokrytí nákladů na provoz prodejny.</t>
  </si>
  <si>
    <t>24</t>
  </si>
  <si>
    <t>Obec Hraničné Petrovice</t>
  </si>
  <si>
    <t>Hraničné Petrovice 75</t>
  </si>
  <si>
    <t>Hraničné Petrovice</t>
  </si>
  <si>
    <t>78306</t>
  </si>
  <si>
    <t>00601144</t>
  </si>
  <si>
    <t>Finanční prostředky budou použity na částečné pokrytí neinvestičních transferů poskytovaných obcí provozovatelce místní prodejny smíšeného zboží. Obec dotaci na provoz prodejny poskytuje již pátým rokem, aby byla prodejna v obci zachována.</t>
  </si>
  <si>
    <t>neinvestiční transfery od obce Hraničné Petrovice provozovatelce prodejny smíšeného zboží.</t>
  </si>
  <si>
    <t>25</t>
  </si>
  <si>
    <t>Obec Jakubovice</t>
  </si>
  <si>
    <t>Jakubovice 25</t>
  </si>
  <si>
    <t>Jakubovice</t>
  </si>
  <si>
    <t>78991</t>
  </si>
  <si>
    <t>00635979</t>
  </si>
  <si>
    <t>Prodejna Jakubovice</t>
  </si>
  <si>
    <t>Snažíme se o zachování prodejny v naší obci se dvěma sty obyvateli, aby tito nemuseli dojíždět za nákupy základních potravin do vzdálenějších obcí.</t>
  </si>
  <si>
    <t>částečnou úhradu příspěvku provozovateli obchodu.</t>
  </si>
  <si>
    <t>26</t>
  </si>
  <si>
    <t>Obec Ondratice</t>
  </si>
  <si>
    <t>Ondratice 31</t>
  </si>
  <si>
    <t>Ondratice</t>
  </si>
  <si>
    <t>00288578</t>
  </si>
  <si>
    <t>Podpora Prodejny LUNA Ondratice 2021</t>
  </si>
  <si>
    <t>Dotace na mzdové náklady. Jediná prodejna potravin v obci, provozovaná přímo obcí Ondratice v budově v majetku obce Ondratice. Prodejna je dlouhodobě ztrátová - bez podpory obce  a dotací z OL kraje by již byla uzavřena.</t>
  </si>
  <si>
    <t>část osobních nákladů personálu prodejny LUNA Ondratice.</t>
  </si>
  <si>
    <t>27</t>
  </si>
  <si>
    <t>Obec Radvanice</t>
  </si>
  <si>
    <t>Radvanice 9</t>
  </si>
  <si>
    <t>Radvanice</t>
  </si>
  <si>
    <t>00636533</t>
  </si>
  <si>
    <t>Podpora provozu prodejny Jednoty v obci Radvanice</t>
  </si>
  <si>
    <t>Podpora obce do 300 obyvatel na částečné pokrytí výdajů spojených se zachováním provozu prodejny potravin v obci Radvanice</t>
  </si>
  <si>
    <t>na činnost "Podpora provozu prodejny Jednoty v obci Radvanice", na částečné pokrytí výdajů, mzdové náklady, náklady na energie, pro zachování provozu prodejny potravin v obci Radvanice.</t>
  </si>
  <si>
    <t>28</t>
  </si>
  <si>
    <t>Obec Bílovice-Lutotín</t>
  </si>
  <si>
    <t>Bílovice 39</t>
  </si>
  <si>
    <t>Bílovice - Lutotín</t>
  </si>
  <si>
    <t>79841</t>
  </si>
  <si>
    <t>00288012</t>
  </si>
  <si>
    <t>Prodejna smíšeného zboží Bílovice</t>
  </si>
  <si>
    <t>Předmětem je podpora provozu prodejny smíšeného zboží v Bílovicích</t>
  </si>
  <si>
    <t>úhradu provozních nákladů na chod prodejny, elektřiny a části nákladů na obsluhu prodejny.</t>
  </si>
  <si>
    <t>29</t>
  </si>
  <si>
    <t>Obec Hrabůvka</t>
  </si>
  <si>
    <t>Hrabůvka 61</t>
  </si>
  <si>
    <t>Hrabůvka</t>
  </si>
  <si>
    <t>00301299</t>
  </si>
  <si>
    <t>Podpora venkovské prodejny ve vlastnictví obce Hrabůvka</t>
  </si>
  <si>
    <t>Podpora činnosti potravinářské prodejny v Obci Hrabůvka, vlastníkem budovy provozovny je Obec Hrabůvka. Provozovatelem
prodejny v Obci Hrabůvka je Jednota spotřební družstvo v Uherském Ostrohu. Jiná prodejna v Obci Hrabůvka není.</t>
  </si>
  <si>
    <t>- výdaje na pokrytí části mzdových nákladů,
- výdaje na pokrytí nákladů na energie (elektrická energie, plyn).</t>
  </si>
  <si>
    <t>30</t>
  </si>
  <si>
    <t>Obec Dlouhomilov</t>
  </si>
  <si>
    <t>Dlouhomilov 138</t>
  </si>
  <si>
    <t>Dlouhomilov</t>
  </si>
  <si>
    <t>78976</t>
  </si>
  <si>
    <t>00302490</t>
  </si>
  <si>
    <t>Podpora provozu místní venkovské prodejny v obci Dlouhomilov</t>
  </si>
  <si>
    <t>Podpora provozu místní venkovské prodejny v obci Dlouhomilov ve formě neinvestičních transferů v roce 2021.</t>
  </si>
  <si>
    <t>neinvestiční dotaci/transfer místní venkovské prodejně v roce 2021.</t>
  </si>
  <si>
    <t>31</t>
  </si>
  <si>
    <t>Obec Tučín</t>
  </si>
  <si>
    <t>Tučín 127</t>
  </si>
  <si>
    <t>Tučín</t>
  </si>
  <si>
    <t>75116</t>
  </si>
  <si>
    <t>00636631</t>
  </si>
  <si>
    <t>Zachování provozu prodejny v Tučíně</t>
  </si>
  <si>
    <t>V obci je jediná provozovna obchodu . Provozovatel požádal obec o finanční příspěvek na pokrytí ztrátovosti prodejny ve
výši 240.000,- Kč. V případě, že obec neuhradí částku bude provoz ukončen a obchod uzavřen.</t>
  </si>
  <si>
    <t>neinvestiční transfer na podporu provozu prodejny, mzdy, energie.</t>
  </si>
  <si>
    <t>32</t>
  </si>
  <si>
    <t>Obec Svébohov</t>
  </si>
  <si>
    <t>Svébohov 64</t>
  </si>
  <si>
    <t>Svébohov</t>
  </si>
  <si>
    <t>00303437</t>
  </si>
  <si>
    <t>Kamenná prodejna, kterou provozuje JEDNOTA spotřební družstvo Zábřeh. Vlastníkem prodejny je JEDNOTA spotřební družstvo
Zábřeh.</t>
  </si>
  <si>
    <t>neinvesticní transfery podnikatelskému subjektu (mzdy, energie).</t>
  </si>
  <si>
    <t>33</t>
  </si>
  <si>
    <t>Obec Nemile</t>
  </si>
  <si>
    <t>Nemile 93</t>
  </si>
  <si>
    <t>Nemile</t>
  </si>
  <si>
    <t>00635871</t>
  </si>
  <si>
    <t>Podpora obchodu v Nemili - místní části Lupěném</t>
  </si>
  <si>
    <t>úhradu nákladů na energie.</t>
  </si>
  <si>
    <t>34</t>
  </si>
  <si>
    <t>Obec Třeština</t>
  </si>
  <si>
    <t>Třeština 10</t>
  </si>
  <si>
    <t>Třeština</t>
  </si>
  <si>
    <t>78973</t>
  </si>
  <si>
    <t>00635987</t>
  </si>
  <si>
    <t>Udržení prodejny v Třeštině - 2021.</t>
  </si>
  <si>
    <t>Podpora ztrátového provozu prodejny v obci Třeština.</t>
  </si>
  <si>
    <t>úhradu příspěvku spotřebnímu družstvu JEDNOTA na krytí ztráty z provozování prodejny v naší obci.</t>
  </si>
  <si>
    <t>35</t>
  </si>
  <si>
    <t>Obec Otinoves</t>
  </si>
  <si>
    <t>Otinoves 177</t>
  </si>
  <si>
    <t>Otinoves</t>
  </si>
  <si>
    <t>79861</t>
  </si>
  <si>
    <t>00288594</t>
  </si>
  <si>
    <t>Podpora prodejen Otinoves 2021</t>
  </si>
  <si>
    <t>Podpora prodejny smíšeného zboží JEDNOTA a místní prodejny U mlékárny v obci Otinoves</t>
  </si>
  <si>
    <t>neinvestiční transfer prodejně smíšeného zboží COOP Jednota a prodejně U mlékárny firmy Mlékárna Otinoves s. r. o., která je
výrobcem plísňového sýra NIVA a provozuje v obci Otinoves prodejnu regionálních potravinářských produktů.</t>
  </si>
  <si>
    <t>36</t>
  </si>
  <si>
    <t>Obec Malá Morava</t>
  </si>
  <si>
    <t>Vysoký Potok 2</t>
  </si>
  <si>
    <t>Malá Morava</t>
  </si>
  <si>
    <t>78833</t>
  </si>
  <si>
    <t>00302970</t>
  </si>
  <si>
    <t>Podpora prodejen v místních částech obce Malá Morava</t>
  </si>
  <si>
    <t>Projekt je zaměřen na podporu provozu prodejen, které jsou situovány v místních částech obce Malá Morava, a to Vojtíškov a Podlesí. Provozovny jsou zřizovány soukromými subjekty a bude jim nabídnuta, neinvestiční dotace na provoz.</t>
  </si>
  <si>
    <t>neinvestiční dotace (transfer) dvěma podnikatelským subjektům na provoz prodejen v místních částech obce Malá Morava a to místní část Vojtíškov a místní část Podlesí.</t>
  </si>
  <si>
    <t>37</t>
  </si>
  <si>
    <t>Obec Lipinka</t>
  </si>
  <si>
    <t>Lipinka 82</t>
  </si>
  <si>
    <t>Lipinka</t>
  </si>
  <si>
    <t>78383</t>
  </si>
  <si>
    <t>00302911</t>
  </si>
  <si>
    <t>Podpora prodejny v Lipince</t>
  </si>
  <si>
    <t>Snažíme se o zachování místní prodejny Jednoty v naší obci, ve které bydlí 193 obyvatel. Většina z obyvatel jsou občané v důchodovém věku, kteří nemají možnost nakoupit v jiných obcích či městech.</t>
  </si>
  <si>
    <t>na provoz této prodejny.</t>
  </si>
  <si>
    <t>38</t>
  </si>
  <si>
    <t>Obec Dolní Nětčice</t>
  </si>
  <si>
    <t>Dolní Nětčice 49</t>
  </si>
  <si>
    <t>Dolní Nětčice</t>
  </si>
  <si>
    <t>00636207</t>
  </si>
  <si>
    <t>Podpora udržení prodejny smíšeného zboží v obci Dolní Nětčice</t>
  </si>
  <si>
    <t>Obchod smíšeného zboží zajišťuje přístup občanů obce k základním potravinám a drogerii a to především seniorům značný význam se projevil v právě probíhající  pandemií a omezení nouzovým stavem.</t>
  </si>
  <si>
    <t>el. energie,
topení plyn,
voda stočné,
mzdy.</t>
  </si>
  <si>
    <t>39</t>
  </si>
  <si>
    <t>Obec Hradčany-Kobeřice</t>
  </si>
  <si>
    <t>Hradčany 14</t>
  </si>
  <si>
    <t>Hradčany-Kobeřice</t>
  </si>
  <si>
    <t>00530468</t>
  </si>
  <si>
    <t>Podpora provozování venkovské prodejny formou poskytnutí dotace na provoz</t>
  </si>
  <si>
    <t>Podpora provozování venkovské prodejny v Kobeřicích formou dotace na provoz. Dotace poskytnutá na úhradu nájemného, nákup vody, paliv a energií.</t>
  </si>
  <si>
    <t>úhradu nákladů na nájem, spotřebu elektrické energie, plynu a vody.</t>
  </si>
  <si>
    <t>40</t>
  </si>
  <si>
    <t>Obec Svésedlice</t>
  </si>
  <si>
    <t>Svésedlice 58</t>
  </si>
  <si>
    <t>Svésedlice</t>
  </si>
  <si>
    <t>78354</t>
  </si>
  <si>
    <t>00576271</t>
  </si>
  <si>
    <t>Podpora prodejny ve Svésedlicích</t>
  </si>
  <si>
    <t>Podpora jediné prodejny smíšeného zboží v obci Svésedlice cca 220 obyvateli.</t>
  </si>
  <si>
    <t>- elektrická energie,
- plyn,
- mzdové náklady.</t>
  </si>
  <si>
    <t>41</t>
  </si>
  <si>
    <t>Obec Polom</t>
  </si>
  <si>
    <t>Polom 95</t>
  </si>
  <si>
    <t>Polom</t>
  </si>
  <si>
    <t>75364</t>
  </si>
  <si>
    <t>00850675</t>
  </si>
  <si>
    <t>Venkovská prodejna Polom 2021</t>
  </si>
  <si>
    <t>Jedná se o zajištění veřejné služby pro občany. Prodejnu provozuje společnost Jednota spotřební družstvo v Uherském Ostrohu,
budova je v jejich vlastnictví. Příspěvek na provoz prodejny-100 tis. Kč ročně, a to na mzd. náklady zaměstnanců a energie.</t>
  </si>
  <si>
    <t>mzdové náklady, 
náklady na energie.</t>
  </si>
  <si>
    <t>42</t>
  </si>
  <si>
    <t>Obec Skalka</t>
  </si>
  <si>
    <t>Skalka 26</t>
  </si>
  <si>
    <t>Skalka</t>
  </si>
  <si>
    <t>79824</t>
  </si>
  <si>
    <t>00288748</t>
  </si>
  <si>
    <t>Zachování provozu prodejny smíšeného zboží v obci Skalka</t>
  </si>
  <si>
    <t>Obec Skalka pronajímá prostory pro prodejnu smíšeného zboží v obci za velmi nízký roční nájem ve výši Kč 1.000,- a zároveň obec hradí veškeré náklady na energie a to z důvodu zachování provozu jediného  obchodu a zajištění této základní služby.</t>
  </si>
  <si>
    <t>úhradu výdajů na nákup vody, paliv, energie a úhrady stočného.</t>
  </si>
  <si>
    <t>43</t>
  </si>
  <si>
    <t>Obec Suchdol</t>
  </si>
  <si>
    <t>Jednov 38</t>
  </si>
  <si>
    <t>Suchdol</t>
  </si>
  <si>
    <t>79845</t>
  </si>
  <si>
    <t>00288837</t>
  </si>
  <si>
    <t>Venkovská prodejna v Suchdole</t>
  </si>
  <si>
    <t>Podpora venkovské prodejny v místní části Suchdol. Soukromnice zde provozuje kamennou prodejnu smíšeného zboží. I přes pestrý sortiment (viz fotografie) je prodejna ve ztrátě. Uzavřením prodejna by se výrazně zhoršila kvalita života v obci.</t>
  </si>
  <si>
    <t>neinvestiční transfer (dotace). Bude určen na provozní výdaje - na energie a na mzdy.</t>
  </si>
  <si>
    <t>44</t>
  </si>
  <si>
    <t>Obec Kopřivná</t>
  </si>
  <si>
    <t>Kopřivná 115</t>
  </si>
  <si>
    <t>Kopřivná</t>
  </si>
  <si>
    <t>00635251</t>
  </si>
  <si>
    <t>Podpora prodejny v obci Kopřivná</t>
  </si>
  <si>
    <t>V obci Kopřivná se nachází prodejna smíšeného zboží, která je ztrátová ,  proto žadatel žádá o finanční podporu z rozpočtu kraje
na rok 2021.</t>
  </si>
  <si>
    <t>především na mzdu prodavačky a na náklady elektrické energie.</t>
  </si>
  <si>
    <t>45</t>
  </si>
  <si>
    <t>Obec Věžky</t>
  </si>
  <si>
    <t>Věžky 17</t>
  </si>
  <si>
    <t>Věžky</t>
  </si>
  <si>
    <t>75119</t>
  </si>
  <si>
    <t>00600857</t>
  </si>
  <si>
    <t>Jednota spotřební družstvo v Uherském Ostrohu - podpora prodejny ve Věžkách</t>
  </si>
  <si>
    <t>Poskytnutí dotace ke krytí ztrát spojených s provozem obchodní činnosti prodejny 625 Věžky</t>
  </si>
  <si>
    <t>úhradu nákladů spojené s energiemi, mzdovými náklady.</t>
  </si>
  <si>
    <t>46</t>
  </si>
  <si>
    <t>Obec Krčmaň</t>
  </si>
  <si>
    <t>Kokorská 163</t>
  </si>
  <si>
    <t>Krčmaň</t>
  </si>
  <si>
    <t>77900</t>
  </si>
  <si>
    <t>00575640</t>
  </si>
  <si>
    <t>Podpora provozu prodejny smíšeného zboží v Krčmani v roce 2021</t>
  </si>
  <si>
    <t>Účelem této dotace je zachování provozu prodejny smíšeného zboží v Krčmani. Poskytnutá částka bude použita na částečné
dofinancování ztrát provozu prodejny, které provozovateli vznikají.</t>
  </si>
  <si>
    <t>na akci "Podpora provozu prodejny smíšeného zboží v Krčmani", a to především na
dofinancování ztrát na mzdy zaměstnanců, spotřebu energií a ostatní provozní náklady, aby zůstal zachovaný provoz prodejny
smíšeného zboží v obci.</t>
  </si>
  <si>
    <t>47</t>
  </si>
  <si>
    <t>Obec Zábeštní Lhota</t>
  </si>
  <si>
    <t>Zábeštní Lhota 13</t>
  </si>
  <si>
    <t>Zábeštní Lhota</t>
  </si>
  <si>
    <t>75127</t>
  </si>
  <si>
    <t>00600873</t>
  </si>
  <si>
    <t>Podpora venkovské prodejny v obci Zábeštní Lhota</t>
  </si>
  <si>
    <t>Obec Zábeštní Lhota pronajímá prostory sloužící k podnikání nájemci paní Mileně Polákové, Vacanovice č. 17, Tršice, 783 57. Tato nájemkyně provozuje v těchto prostorách prodejnu se smíšeným zbožím.</t>
  </si>
  <si>
    <t>na provoz a energie provozované prodejny se smíšeným zbožím a na mzdy.</t>
  </si>
  <si>
    <t>48</t>
  </si>
  <si>
    <t>Obec Šišma</t>
  </si>
  <si>
    <t>Šišma 59</t>
  </si>
  <si>
    <t>Šišma</t>
  </si>
  <si>
    <t>00636614</t>
  </si>
  <si>
    <t>Provoz prodejny smíšeného zboží</t>
  </si>
  <si>
    <t>Náklady spojené s provozem prodejny se smíšeným zbožím.</t>
  </si>
  <si>
    <t>- částečná úhrada energií,
- úhrada uznatelných výdajů (mzdy).</t>
  </si>
  <si>
    <t>49</t>
  </si>
  <si>
    <t>Obec Milotice nad Bečvou</t>
  </si>
  <si>
    <t>Milotice nad Bečvou 59</t>
  </si>
  <si>
    <t>Milotice nad Bečvou</t>
  </si>
  <si>
    <t>75367</t>
  </si>
  <si>
    <t>00636398</t>
  </si>
  <si>
    <t>Podpora prodejny Jednoty Coop Uherský Ostroh v obci Milotice nad Bečvou na částečné krytí výdajů souvisejících se zachování provozu prodejny v obci</t>
  </si>
  <si>
    <t>Dotace na částečné pokrytí  výdajů spojených se zachováním provozu obchodu v obci Milotice nad Bečvou, zejména osobních nákladů zaměstnance prodejny.</t>
  </si>
  <si>
    <t>částečné pokrytí mzdových nákladů zaměstnanců prodejny.</t>
  </si>
  <si>
    <t>50</t>
  </si>
  <si>
    <t>Obec Bezuchov</t>
  </si>
  <si>
    <t>Bezuchov 14</t>
  </si>
  <si>
    <t>Bezuchov</t>
  </si>
  <si>
    <t>00636118</t>
  </si>
  <si>
    <t>Podpora prodejny smíšeného zboží v obci Bezuchov</t>
  </si>
  <si>
    <t>Žádáme o příspěvek z Olomouckého kraje na udržení prodejny smíšeného zboží v obci Bezuchov.</t>
  </si>
  <si>
    <t>částečnou spotřebu vody, elektrické energie a plynu na vytápění provozovny, ostatní výdaje přímo souvidející s provozem prodejny, mzdy.</t>
  </si>
  <si>
    <t>31.1.2022</t>
  </si>
  <si>
    <t>Příspěvek na mzdy prodavačky v obecní prodejně.</t>
  </si>
  <si>
    <t>Zachování prodejny smíšeného zboží v obci je velmi důležité zejména pro seniory, ženy v domácnosti a občany se zdravotním postižením, kterým umožní nakoupit základní potřeby. Zachování této prodejny má pozitivní vliv na zvýšení komfortu života v obci.</t>
  </si>
  <si>
    <t>NEINV</t>
  </si>
  <si>
    <t>IČO</t>
  </si>
  <si>
    <t>INV/NEINV</t>
  </si>
  <si>
    <t>de minimis</t>
  </si>
  <si>
    <t>NE</t>
  </si>
  <si>
    <t>Návrh - podpoření žadatelé</t>
  </si>
  <si>
    <t>xxxxxxxx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</si>
</sst>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quot;Kč&quot;"/>
    <numFmt numFmtId="165" formatCode="#,##0\ &quot;Kč&quot;"/>
  </numFmts>
  <fonts count="9" x14ac:knownFonts="1">
    <font>
      <sz val="11"/>
      <color theme="1"/>
      <name val="Calibri"/>
      <family val="2"/>
      <charset val="238"/>
      <scheme val="minor"/>
    </font>
    <font>
      <b/>
      <sz val="8"/>
      <name val="Tahoma"/>
      <family val="2"/>
      <charset val="238"/>
    </font>
    <font>
      <b/>
      <sz val="10"/>
      <name val="Arial"/>
      <family val="2"/>
      <charset val="238"/>
    </font>
    <font>
      <sz val="8"/>
      <name val="Tahoma"/>
      <family val="2"/>
      <charset val="238"/>
    </font>
    <font>
      <b/>
      <sz val="10"/>
      <name val="Tahoma"/>
      <family val="2"/>
      <charset val="238"/>
    </font>
    <font>
      <sz val="10"/>
      <name val="Arial"/>
      <family val="2"/>
      <charset val="238"/>
    </font>
    <font>
      <sz val="11"/>
      <color indexed="9"/>
      <name val="Calibri"/>
      <family val="2"/>
      <charset val="238"/>
    </font>
    <font>
      <sz val="11"/>
      <color theme="0"/>
      <name val="Calibri"/>
      <family val="2"/>
      <charset val="238"/>
      <scheme val="minor"/>
    </font>
    <font>
      <b/>
      <sz val="11"/>
      <color theme="1"/>
      <name val="Calibri"/>
      <family val="2"/>
      <charset val="238"/>
      <scheme val="minor"/>
    </font>
  </fonts>
  <fills count="2">
    <fill>
      <patternFill patternType="none"/>
    </fill>
    <fill>
      <patternFill patternType="gray125"/>
    </fill>
  </fills>
  <borders count="24">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bottom/>
      <diagonal/>
    </border>
    <border>
      <left style="medium">
        <color indexed="64"/>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style="thin">
        <color indexed="64"/>
      </right>
      <top/>
      <bottom/>
      <diagonal/>
    </border>
    <border>
      <left style="medium">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1">
    <xf numFmtId="0" fontId="0" fillId="0" borderId="0"/>
  </cellStyleXfs>
  <cellXfs count="107">
    <xf numFmtId="0" fontId="0" fillId="0" borderId="0" xfId="0"/>
    <xf numFmtId="0" fontId="1" fillId="0" borderId="1" xfId="0" applyFont="1" applyFill="1" applyBorder="1" applyAlignment="1">
      <alignment horizontal="center" vertical="center" wrapText="1"/>
    </xf>
    <xf numFmtId="0" fontId="0" fillId="0" borderId="0" xfId="0" applyBorder="1"/>
    <xf numFmtId="0" fontId="0" fillId="0" borderId="0" xfId="0" applyBorder="1" applyAlignment="1">
      <alignment vertical="center" wrapText="1"/>
    </xf>
    <xf numFmtId="0" fontId="0" fillId="0" borderId="0" xfId="0" applyAlignment="1">
      <alignment vertical="center" wrapText="1"/>
    </xf>
    <xf numFmtId="0" fontId="0" fillId="0" borderId="0" xfId="0" applyBorder="1" applyAlignment="1">
      <alignment vertical="top" wrapText="1"/>
    </xf>
    <xf numFmtId="0" fontId="0" fillId="0" borderId="0" xfId="0" applyAlignment="1">
      <alignment vertical="top" wrapText="1"/>
    </xf>
    <xf numFmtId="164" fontId="0" fillId="0" borderId="0" xfId="0" applyNumberFormat="1" applyBorder="1"/>
    <xf numFmtId="164" fontId="0" fillId="0" borderId="0" xfId="0" applyNumberFormat="1"/>
    <xf numFmtId="164" fontId="0" fillId="0" borderId="0" xfId="0" applyNumberFormat="1" applyBorder="1" applyAlignment="1">
      <alignment wrapText="1"/>
    </xf>
    <xf numFmtId="164" fontId="0" fillId="0" borderId="0" xfId="0" applyNumberFormat="1" applyAlignment="1">
      <alignment wrapText="1"/>
    </xf>
    <xf numFmtId="0" fontId="1" fillId="0" borderId="2" xfId="0" applyFont="1" applyFill="1" applyBorder="1" applyAlignment="1">
      <alignment horizontal="center" vertical="center" wrapText="1"/>
    </xf>
    <xf numFmtId="0" fontId="1" fillId="0" borderId="3" xfId="0" applyFont="1" applyFill="1" applyBorder="1" applyAlignment="1">
      <alignment horizontal="centerContinuous" wrapText="1"/>
    </xf>
    <xf numFmtId="0" fontId="1" fillId="0" borderId="2" xfId="0" applyFont="1" applyFill="1" applyBorder="1" applyAlignment="1">
      <alignment horizontal="centerContinuous" vertical="center" wrapText="1"/>
    </xf>
    <xf numFmtId="0" fontId="1" fillId="0" borderId="3" xfId="0" applyFont="1" applyFill="1" applyBorder="1" applyAlignment="1">
      <alignment horizontal="centerContinuous" vertical="center" wrapText="1"/>
    </xf>
    <xf numFmtId="0" fontId="1" fillId="0" borderId="2" xfId="0" applyFont="1" applyFill="1" applyBorder="1" applyAlignment="1">
      <alignment horizontal="centerContinuous" wrapText="1"/>
    </xf>
    <xf numFmtId="0" fontId="1" fillId="0" borderId="4" xfId="0" applyFont="1" applyFill="1" applyBorder="1" applyAlignment="1">
      <alignment horizontal="centerContinuous" wrapText="1"/>
    </xf>
    <xf numFmtId="0" fontId="1" fillId="0" borderId="5" xfId="0" applyFont="1" applyFill="1" applyBorder="1" applyAlignment="1">
      <alignment horizontal="centerContinuous" vertical="center" wrapText="1"/>
    </xf>
    <xf numFmtId="0" fontId="1" fillId="0" borderId="6" xfId="0" applyFont="1" applyFill="1" applyBorder="1" applyAlignment="1">
      <alignment horizontal="centerContinuous" vertical="center" wrapText="1"/>
    </xf>
    <xf numFmtId="0" fontId="1" fillId="0" borderId="0" xfId="0" applyFont="1" applyAlignment="1">
      <alignment horizontal="center" vertical="center" wrapText="1"/>
    </xf>
    <xf numFmtId="0" fontId="2" fillId="0" borderId="7" xfId="0" applyFont="1" applyBorder="1" applyAlignment="1">
      <alignment horizontal="centerContinuous" vertical="center"/>
    </xf>
    <xf numFmtId="0" fontId="1" fillId="0" borderId="12" xfId="0" applyFont="1" applyFill="1" applyBorder="1" applyAlignment="1">
      <alignment horizontal="centerContinuous" vertical="center" wrapText="1"/>
    </xf>
    <xf numFmtId="0" fontId="1" fillId="0" borderId="12" xfId="0" applyFont="1" applyFill="1" applyBorder="1" applyAlignment="1">
      <alignment horizontal="centerContinuous" wrapText="1"/>
    </xf>
    <xf numFmtId="0" fontId="1" fillId="0" borderId="12" xfId="0" applyFont="1" applyFill="1" applyBorder="1" applyAlignment="1">
      <alignment horizontal="center" wrapText="1"/>
    </xf>
    <xf numFmtId="0" fontId="1" fillId="0" borderId="17" xfId="0" applyFont="1" applyFill="1" applyBorder="1" applyAlignment="1">
      <alignment horizontal="centerContinuous" vertical="center" wrapText="1"/>
    </xf>
    <xf numFmtId="0" fontId="1" fillId="0" borderId="18" xfId="0" applyFont="1" applyFill="1" applyBorder="1" applyAlignment="1">
      <alignment horizontal="centerContinuous" vertical="center" wrapText="1"/>
    </xf>
    <xf numFmtId="0" fontId="1" fillId="0" borderId="19" xfId="0" applyFont="1" applyFill="1" applyBorder="1" applyAlignment="1">
      <alignment horizontal="centerContinuous" vertical="center" wrapText="1"/>
    </xf>
    <xf numFmtId="0" fontId="0" fillId="0" borderId="0" xfId="0" applyBorder="1" applyAlignment="1">
      <alignment horizontal="center" vertical="center"/>
    </xf>
    <xf numFmtId="14" fontId="0" fillId="0" borderId="0" xfId="0" applyNumberFormat="1" applyBorder="1" applyAlignment="1">
      <alignment horizontal="center" vertical="center"/>
    </xf>
    <xf numFmtId="0" fontId="0" fillId="0" borderId="0" xfId="0" applyBorder="1" applyAlignment="1">
      <alignment horizontal="center"/>
    </xf>
    <xf numFmtId="0" fontId="0" fillId="0" borderId="0" xfId="0" applyAlignment="1">
      <alignment horizontal="center"/>
    </xf>
    <xf numFmtId="0" fontId="6" fillId="0" borderId="0" xfId="0" applyFont="1"/>
    <xf numFmtId="0" fontId="6" fillId="0" borderId="0" xfId="0" applyFont="1" applyBorder="1"/>
    <xf numFmtId="164" fontId="1" fillId="0" borderId="2" xfId="0" applyNumberFormat="1" applyFont="1" applyFill="1" applyBorder="1" applyAlignment="1">
      <alignment horizontal="centerContinuous" wrapText="1"/>
    </xf>
    <xf numFmtId="164" fontId="1" fillId="0" borderId="3" xfId="0" applyNumberFormat="1" applyFont="1" applyFill="1" applyBorder="1" applyAlignment="1">
      <alignment horizontal="centerContinuous" wrapText="1"/>
    </xf>
    <xf numFmtId="164" fontId="1" fillId="0" borderId="12" xfId="0" applyNumberFormat="1" applyFont="1" applyFill="1" applyBorder="1" applyAlignment="1">
      <alignment horizontal="centerContinuous" wrapText="1"/>
    </xf>
    <xf numFmtId="0" fontId="1" fillId="0" borderId="10" xfId="0" applyFont="1" applyFill="1" applyBorder="1" applyAlignment="1">
      <alignment horizontal="centerContinuous" wrapText="1"/>
    </xf>
    <xf numFmtId="0" fontId="1" fillId="0" borderId="14" xfId="0" applyFont="1" applyFill="1" applyBorder="1" applyAlignment="1">
      <alignment horizontal="centerContinuous" wrapText="1"/>
    </xf>
    <xf numFmtId="164" fontId="1" fillId="0" borderId="6" xfId="0" applyNumberFormat="1" applyFont="1" applyFill="1" applyBorder="1" applyAlignment="1">
      <alignment horizontal="centerContinuous" wrapText="1"/>
    </xf>
    <xf numFmtId="0" fontId="1" fillId="0" borderId="3" xfId="0" applyFont="1" applyFill="1" applyBorder="1" applyAlignment="1">
      <alignment horizontal="centerContinuous" vertical="top" wrapText="1"/>
    </xf>
    <xf numFmtId="0" fontId="1" fillId="0" borderId="12" xfId="0" applyFont="1" applyFill="1" applyBorder="1" applyAlignment="1">
      <alignment horizontal="centerContinuous" vertical="top" wrapText="1"/>
    </xf>
    <xf numFmtId="0" fontId="1" fillId="0" borderId="4" xfId="0" applyFont="1" applyFill="1" applyBorder="1" applyAlignment="1">
      <alignment horizontal="centerContinuous" vertical="center" wrapText="1"/>
    </xf>
    <xf numFmtId="0" fontId="2" fillId="0" borderId="16" xfId="0" applyFont="1" applyBorder="1" applyAlignment="1">
      <alignment horizontal="centerContinuous" vertical="center"/>
    </xf>
    <xf numFmtId="0" fontId="2" fillId="0" borderId="14" xfId="0" applyFont="1" applyBorder="1" applyAlignment="1">
      <alignment vertical="center"/>
    </xf>
    <xf numFmtId="0" fontId="2" fillId="0" borderId="20" xfId="0" applyFont="1" applyBorder="1" applyAlignment="1">
      <alignment horizontal="center" vertical="center"/>
    </xf>
    <xf numFmtId="0" fontId="3" fillId="0" borderId="7" xfId="0" applyFont="1" applyBorder="1" applyAlignment="1">
      <alignment horizontal="right" vertical="center"/>
    </xf>
    <xf numFmtId="3" fontId="3" fillId="0" borderId="7" xfId="0" applyNumberFormat="1" applyFont="1" applyBorder="1" applyAlignment="1">
      <alignment horizontal="right" vertical="center"/>
    </xf>
    <xf numFmtId="0" fontId="7" fillId="0" borderId="0" xfId="0" applyFont="1"/>
    <xf numFmtId="0" fontId="8" fillId="0" borderId="0" xfId="0" applyFont="1" applyBorder="1" applyAlignment="1">
      <alignment vertical="top" wrapText="1"/>
    </xf>
    <xf numFmtId="0" fontId="0" fillId="0" borderId="15" xfId="0" applyBorder="1" applyAlignment="1">
      <alignment vertical="top" wrapText="1"/>
    </xf>
    <xf numFmtId="0" fontId="3" fillId="0" borderId="21" xfId="0" applyFont="1" applyBorder="1" applyAlignment="1">
      <alignment horizontal="center" vertical="center" wrapText="1"/>
    </xf>
    <xf numFmtId="0" fontId="3" fillId="0" borderId="7" xfId="0" applyFont="1" applyBorder="1" applyAlignment="1">
      <alignment horizontal="center" vertical="center" wrapText="1"/>
    </xf>
    <xf numFmtId="0" fontId="1" fillId="0" borderId="0" xfId="0" applyFont="1" applyFill="1" applyAlignment="1">
      <alignment vertical="center"/>
    </xf>
    <xf numFmtId="0" fontId="1" fillId="0" borderId="10" xfId="0" applyFont="1" applyFill="1" applyBorder="1" applyAlignment="1">
      <alignment vertical="center" wrapText="1"/>
    </xf>
    <xf numFmtId="0" fontId="1" fillId="0" borderId="9" xfId="0" applyFont="1" applyFill="1" applyBorder="1" applyAlignment="1">
      <alignment vertical="center" wrapText="1"/>
    </xf>
    <xf numFmtId="0" fontId="1" fillId="0" borderId="11" xfId="0" applyFont="1" applyFill="1" applyBorder="1" applyAlignment="1">
      <alignment horizontal="center" vertical="center" wrapText="1"/>
    </xf>
    <xf numFmtId="0" fontId="1" fillId="0" borderId="14" xfId="0" applyFont="1" applyFill="1" applyBorder="1" applyAlignment="1">
      <alignment vertical="center" wrapText="1"/>
    </xf>
    <xf numFmtId="0" fontId="1" fillId="0" borderId="13" xfId="0" applyFont="1" applyFill="1" applyBorder="1" applyAlignment="1">
      <alignment vertical="center" wrapText="1"/>
    </xf>
    <xf numFmtId="0" fontId="1" fillId="0" borderId="12" xfId="0" applyFont="1" applyFill="1" applyBorder="1" applyAlignment="1">
      <alignment horizontal="center" vertical="center" wrapText="1"/>
    </xf>
    <xf numFmtId="49" fontId="3" fillId="0" borderId="7" xfId="0" applyNumberFormat="1" applyFont="1" applyBorder="1" applyAlignment="1">
      <alignment horizontal="left" vertical="center" wrapText="1"/>
    </xf>
    <xf numFmtId="49" fontId="3" fillId="0" borderId="7" xfId="0" applyNumberFormat="1" applyFont="1" applyFill="1" applyBorder="1" applyAlignment="1">
      <alignment horizontal="left" vertical="center" wrapText="1"/>
    </xf>
    <xf numFmtId="49" fontId="3" fillId="0" borderId="7" xfId="0" applyNumberFormat="1" applyFont="1" applyBorder="1" applyAlignment="1">
      <alignment horizontal="right" vertical="center" wrapText="1"/>
    </xf>
    <xf numFmtId="0" fontId="3" fillId="0" borderId="7" xfId="0" applyFont="1" applyBorder="1" applyAlignment="1">
      <alignment horizontal="left" vertical="center" wrapText="1"/>
    </xf>
    <xf numFmtId="0" fontId="3" fillId="0" borderId="0" xfId="0" applyFont="1" applyAlignment="1">
      <alignment horizontal="center" vertical="center"/>
    </xf>
    <xf numFmtId="0" fontId="1" fillId="0" borderId="0" xfId="0" applyFont="1" applyBorder="1" applyAlignment="1">
      <alignment vertical="center"/>
    </xf>
    <xf numFmtId="0" fontId="3" fillId="0" borderId="5" xfId="0" applyFont="1" applyBorder="1" applyAlignment="1">
      <alignment vertical="center"/>
    </xf>
    <xf numFmtId="165" fontId="4" fillId="0" borderId="5" xfId="0" applyNumberFormat="1" applyFont="1" applyBorder="1" applyAlignment="1">
      <alignment horizontal="right" vertical="center"/>
    </xf>
    <xf numFmtId="165" fontId="5" fillId="0" borderId="5" xfId="0" applyNumberFormat="1" applyFont="1" applyBorder="1" applyAlignment="1">
      <alignment horizontal="center" vertical="center"/>
    </xf>
    <xf numFmtId="0" fontId="0" fillId="0" borderId="5" xfId="0" applyBorder="1" applyAlignment="1">
      <alignment vertical="center"/>
    </xf>
    <xf numFmtId="0" fontId="3" fillId="0" borderId="0" xfId="0" applyFont="1" applyBorder="1" applyAlignment="1">
      <alignment vertical="center"/>
    </xf>
    <xf numFmtId="0" fontId="3" fillId="0" borderId="0" xfId="0" applyFont="1" applyAlignment="1">
      <alignment vertical="center"/>
    </xf>
    <xf numFmtId="0" fontId="1" fillId="0" borderId="0" xfId="0" applyFont="1" applyFill="1" applyAlignment="1">
      <alignment horizontal="left" vertical="center"/>
    </xf>
    <xf numFmtId="0" fontId="5" fillId="0" borderId="0" xfId="0" applyFont="1" applyAlignment="1">
      <alignment vertical="center"/>
    </xf>
    <xf numFmtId="0" fontId="0" fillId="0" borderId="0" xfId="0" applyAlignment="1">
      <alignment vertical="center"/>
    </xf>
    <xf numFmtId="0" fontId="3" fillId="0" borderId="0" xfId="0" applyFont="1" applyAlignment="1">
      <alignment horizontal="right" vertical="center"/>
    </xf>
    <xf numFmtId="0" fontId="3" fillId="0" borderId="0" xfId="0" applyFont="1" applyAlignment="1">
      <alignment horizontal="left" vertical="center"/>
    </xf>
    <xf numFmtId="49" fontId="3" fillId="0" borderId="7" xfId="0" applyNumberFormat="1" applyFont="1" applyBorder="1" applyAlignment="1">
      <alignment horizontal="right" vertical="center"/>
    </xf>
    <xf numFmtId="0" fontId="3" fillId="0" borderId="16" xfId="0" applyFont="1" applyBorder="1" applyAlignment="1">
      <alignment horizontal="center" vertical="center"/>
    </xf>
    <xf numFmtId="0" fontId="3" fillId="0" borderId="7" xfId="0" applyFont="1" applyBorder="1" applyAlignment="1">
      <alignment horizontal="center" vertical="center"/>
    </xf>
    <xf numFmtId="0" fontId="3" fillId="0" borderId="21" xfId="0" applyFont="1" applyBorder="1" applyAlignment="1">
      <alignment horizontal="center" vertical="center"/>
    </xf>
    <xf numFmtId="3" fontId="0" fillId="0" borderId="5" xfId="0" applyNumberFormat="1" applyBorder="1" applyAlignment="1">
      <alignment vertical="center"/>
    </xf>
    <xf numFmtId="0" fontId="0" fillId="0" borderId="0" xfId="0" applyBorder="1" applyAlignment="1">
      <alignment horizontal="center" vertical="center"/>
    </xf>
    <xf numFmtId="164" fontId="0" fillId="0" borderId="0" xfId="0" applyNumberFormat="1" applyBorder="1" applyAlignment="1">
      <alignment horizontal="center" vertical="center"/>
    </xf>
    <xf numFmtId="164" fontId="0" fillId="0" borderId="0" xfId="0" applyNumberFormat="1" applyBorder="1" applyAlignment="1">
      <alignment horizontal="center" vertical="center" wrapText="1"/>
    </xf>
    <xf numFmtId="14" fontId="0" fillId="0" borderId="0" xfId="0" applyNumberFormat="1" applyBorder="1" applyAlignment="1">
      <alignment horizontal="center" vertical="center"/>
    </xf>
    <xf numFmtId="0" fontId="1" fillId="0" borderId="10" xfId="0" applyFont="1" applyFill="1" applyBorder="1" applyAlignment="1">
      <alignment horizontal="centerContinuous" vertical="top" wrapText="1"/>
    </xf>
    <xf numFmtId="0" fontId="1" fillId="0" borderId="9" xfId="0" applyFont="1" applyFill="1" applyBorder="1" applyAlignment="1">
      <alignment horizontal="center" wrapText="1"/>
    </xf>
    <xf numFmtId="0" fontId="1" fillId="0" borderId="14" xfId="0" applyFont="1" applyFill="1" applyBorder="1" applyAlignment="1">
      <alignment horizontal="centerContinuous" vertical="top" wrapText="1"/>
    </xf>
    <xf numFmtId="0" fontId="1" fillId="0" borderId="13" xfId="0" applyFont="1" applyFill="1" applyBorder="1" applyAlignment="1">
      <alignment horizontal="centerContinuous" wrapText="1"/>
    </xf>
    <xf numFmtId="0" fontId="1" fillId="0" borderId="2" xfId="0" applyFont="1" applyFill="1" applyBorder="1" applyAlignment="1">
      <alignment horizontal="center" wrapText="1"/>
    </xf>
    <xf numFmtId="0" fontId="1" fillId="0" borderId="11"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23"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12" xfId="0" applyFont="1" applyFill="1" applyBorder="1" applyAlignment="1">
      <alignment horizontal="center" vertical="center" wrapText="1"/>
    </xf>
    <xf numFmtId="0" fontId="2" fillId="0" borderId="8" xfId="0" applyFont="1" applyBorder="1" applyAlignment="1">
      <alignment horizontal="center" vertical="center"/>
    </xf>
    <xf numFmtId="0" fontId="2" fillId="0" borderId="20" xfId="0" applyFont="1" applyBorder="1" applyAlignment="1">
      <alignment horizontal="center" vertical="center"/>
    </xf>
    <xf numFmtId="0" fontId="2" fillId="0" borderId="8" xfId="0" applyFont="1" applyBorder="1" applyAlignment="1">
      <alignment horizontal="center" vertical="center" wrapText="1"/>
    </xf>
    <xf numFmtId="0" fontId="2" fillId="0" borderId="20" xfId="0" applyFont="1" applyBorder="1" applyAlignment="1">
      <alignment horizontal="center" vertical="center" wrapText="1"/>
    </xf>
    <xf numFmtId="164" fontId="0" fillId="0" borderId="0" xfId="0" applyNumberFormat="1" applyBorder="1" applyAlignment="1">
      <alignment horizontal="center" vertical="center"/>
    </xf>
    <xf numFmtId="0" fontId="0" fillId="0" borderId="0" xfId="0" applyBorder="1" applyAlignment="1">
      <alignment horizontal="center" vertical="center"/>
    </xf>
    <xf numFmtId="164" fontId="0" fillId="0" borderId="0" xfId="0" applyNumberFormat="1" applyBorder="1" applyAlignment="1">
      <alignment horizontal="center" vertical="center" wrapText="1"/>
    </xf>
    <xf numFmtId="14" fontId="0" fillId="0" borderId="0" xfId="0" applyNumberFormat="1" applyBorder="1" applyAlignment="1">
      <alignment horizontal="center" vertical="center"/>
    </xf>
  </cellXfs>
  <cellStyles count="1">
    <cellStyle name="Normální" xfId="0" builtinId="0"/>
  </cellStyles>
  <dxfs count="26">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right style="thin">
          <color indexed="64"/>
        </right>
        <top style="thin">
          <color indexed="64"/>
        </top>
      </border>
    </dxf>
    <dxf>
      <border>
        <left style="thin">
          <color indexed="64"/>
        </left>
        <right style="thin">
          <color indexed="64"/>
        </right>
        <top style="thin">
          <color indexed="64"/>
        </top>
        <bottom style="thin">
          <color indexed="64"/>
        </bottom>
      </border>
    </dxf>
    <dxf>
      <border>
        <bottom style="thin">
          <color indexed="64"/>
        </bottom>
      </border>
    </dxf>
    <dxf>
      <border>
        <left style="thin">
          <color indexed="64"/>
        </left>
      </border>
    </dxf>
    <dxf>
      <border>
        <left style="thin">
          <color indexed="64"/>
        </left>
        <bottom style="thin">
          <color indexed="64"/>
        </bottom>
      </border>
    </dxf>
    <dxf>
      <border>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right style="thin">
          <color indexed="64"/>
        </right>
        <top style="thin">
          <color indexed="64"/>
        </top>
      </border>
    </dxf>
    <dxf>
      <border>
        <left style="thin">
          <color indexed="64"/>
        </left>
        <right style="thin">
          <color indexed="64"/>
        </right>
        <top style="thin">
          <color indexed="64"/>
        </top>
        <bottom style="thin">
          <color indexed="64"/>
        </bottom>
      </border>
    </dxf>
    <dxf>
      <border>
        <bottom style="thin">
          <color indexed="64"/>
        </bottom>
      </border>
    </dxf>
    <dxf>
      <border>
        <left style="thin">
          <color indexed="64"/>
        </left>
      </border>
    </dxf>
    <dxf>
      <border>
        <left style="thin">
          <color indexed="64"/>
        </left>
        <bottom style="thin">
          <color indexed="64"/>
        </bottom>
      </border>
    </dxf>
    <dxf>
      <border>
        <bottom style="thin">
          <color indexed="64"/>
        </bottom>
      </border>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62"/>
  <sheetViews>
    <sheetView workbookViewId="0">
      <selection activeCell="J1" sqref="J1"/>
    </sheetView>
  </sheetViews>
  <sheetFormatPr defaultColWidth="9.140625" defaultRowHeight="60" customHeight="1" x14ac:dyDescent="0.25"/>
  <cols>
    <col min="1" max="1" width="4.5703125" style="73" customWidth="1"/>
    <col min="2" max="2" width="7.140625" style="73" customWidth="1"/>
    <col min="3" max="3" width="12" style="73" customWidth="1"/>
    <col min="4" max="4" width="13.140625" style="73" customWidth="1"/>
    <col min="5" max="5" width="11.42578125" style="73" customWidth="1"/>
    <col min="6" max="6" width="8.85546875" style="73" customWidth="1"/>
    <col min="7" max="7" width="9.7109375" style="73" customWidth="1"/>
    <col min="8" max="8" width="11.5703125" style="73" customWidth="1"/>
    <col min="9" max="9" width="9.5703125" style="73" customWidth="1"/>
    <col min="10" max="10" width="14.42578125" style="73" customWidth="1"/>
    <col min="11" max="11" width="19.28515625" style="73" customWidth="1"/>
    <col min="12" max="12" width="29" style="73" customWidth="1"/>
    <col min="13" max="13" width="20.42578125" style="73" customWidth="1"/>
    <col min="14" max="14" width="13.28515625" style="73" customWidth="1"/>
    <col min="15" max="15" width="10.28515625" style="73" customWidth="1"/>
    <col min="16" max="16" width="9" style="73" customWidth="1"/>
    <col min="17" max="17" width="11.140625" style="73" customWidth="1"/>
    <col min="18" max="18" width="11.7109375" style="73" customWidth="1"/>
    <col min="19" max="21" width="9.140625" style="73"/>
    <col min="22" max="22" width="9.7109375" style="73" customWidth="1"/>
    <col min="23" max="24" width="9.140625" style="73"/>
    <col min="26" max="16384" width="9.140625" style="73"/>
  </cols>
  <sheetData>
    <row r="1" spans="2:25" s="52" customFormat="1" ht="60" customHeight="1" thickBot="1" x14ac:dyDescent="0.3"/>
    <row r="2" spans="2:25" s="19" customFormat="1" ht="32.25" thickBot="1" x14ac:dyDescent="0.3">
      <c r="B2" s="96" t="s">
        <v>0</v>
      </c>
      <c r="C2" s="41" t="s">
        <v>1</v>
      </c>
      <c r="D2" s="17"/>
      <c r="E2" s="17"/>
      <c r="F2" s="17"/>
      <c r="G2" s="17"/>
      <c r="H2" s="17"/>
      <c r="I2" s="17"/>
      <c r="J2" s="17"/>
      <c r="K2" s="96" t="s">
        <v>24</v>
      </c>
      <c r="L2" s="96" t="s">
        <v>27</v>
      </c>
      <c r="M2" s="96" t="s">
        <v>2</v>
      </c>
      <c r="N2" s="96" t="s">
        <v>3</v>
      </c>
      <c r="O2" s="41" t="s">
        <v>4</v>
      </c>
      <c r="P2" s="18"/>
      <c r="Q2" s="96" t="s">
        <v>5</v>
      </c>
      <c r="R2" s="96" t="s">
        <v>6</v>
      </c>
      <c r="S2" s="25" t="s">
        <v>7</v>
      </c>
      <c r="T2" s="26"/>
      <c r="U2" s="26"/>
      <c r="V2" s="24"/>
      <c r="W2" s="13" t="s">
        <v>8</v>
      </c>
      <c r="X2" s="90" t="s">
        <v>470</v>
      </c>
      <c r="Y2" s="93" t="s">
        <v>471</v>
      </c>
    </row>
    <row r="3" spans="2:25" s="19" customFormat="1" ht="12.75" customHeight="1" x14ac:dyDescent="0.25">
      <c r="B3" s="97"/>
      <c r="C3" s="42" t="s">
        <v>9</v>
      </c>
      <c r="D3" s="20"/>
      <c r="E3" s="20"/>
      <c r="F3" s="20"/>
      <c r="G3" s="99" t="s">
        <v>18</v>
      </c>
      <c r="H3" s="101" t="s">
        <v>19</v>
      </c>
      <c r="I3" s="99" t="s">
        <v>469</v>
      </c>
      <c r="J3" s="99" t="s">
        <v>20</v>
      </c>
      <c r="K3" s="97"/>
      <c r="L3" s="97"/>
      <c r="M3" s="97"/>
      <c r="N3" s="97"/>
      <c r="O3" s="53"/>
      <c r="P3" s="54"/>
      <c r="Q3" s="97"/>
      <c r="R3" s="97"/>
      <c r="S3" s="18" t="s">
        <v>10</v>
      </c>
      <c r="T3" s="18" t="s">
        <v>11</v>
      </c>
      <c r="U3" s="55" t="s">
        <v>12</v>
      </c>
      <c r="V3" s="11" t="s">
        <v>13</v>
      </c>
      <c r="W3" s="14"/>
      <c r="X3" s="91"/>
      <c r="Y3" s="94"/>
    </row>
    <row r="4" spans="2:25" s="19" customFormat="1" ht="30" customHeight="1" thickBot="1" x14ac:dyDescent="0.3">
      <c r="B4" s="98"/>
      <c r="C4" s="43" t="s">
        <v>14</v>
      </c>
      <c r="D4" s="44" t="s">
        <v>15</v>
      </c>
      <c r="E4" s="44" t="s">
        <v>16</v>
      </c>
      <c r="F4" s="44" t="s">
        <v>17</v>
      </c>
      <c r="G4" s="100"/>
      <c r="H4" s="102"/>
      <c r="I4" s="100"/>
      <c r="J4" s="100"/>
      <c r="K4" s="98"/>
      <c r="L4" s="98"/>
      <c r="M4" s="98"/>
      <c r="N4" s="98"/>
      <c r="O4" s="56" t="s">
        <v>21</v>
      </c>
      <c r="P4" s="57" t="s">
        <v>22</v>
      </c>
      <c r="Q4" s="98"/>
      <c r="R4" s="98"/>
      <c r="S4" s="57"/>
      <c r="T4" s="57"/>
      <c r="U4" s="58" t="s">
        <v>23</v>
      </c>
      <c r="V4" s="21"/>
      <c r="W4" s="21"/>
      <c r="X4" s="92"/>
      <c r="Y4" s="95"/>
    </row>
    <row r="5" spans="2:25" s="63" customFormat="1" ht="79.5" customHeight="1" x14ac:dyDescent="0.25">
      <c r="B5" s="77" t="s">
        <v>29</v>
      </c>
      <c r="C5" s="59" t="s">
        <v>30</v>
      </c>
      <c r="D5" s="59" t="s">
        <v>31</v>
      </c>
      <c r="E5" s="60" t="s">
        <v>32</v>
      </c>
      <c r="F5" s="61" t="s">
        <v>33</v>
      </c>
      <c r="G5" s="59" t="s">
        <v>34</v>
      </c>
      <c r="H5" s="59" t="s">
        <v>35</v>
      </c>
      <c r="I5" s="61" t="s">
        <v>36</v>
      </c>
      <c r="J5" s="61" t="s">
        <v>474</v>
      </c>
      <c r="K5" s="62" t="s">
        <v>37</v>
      </c>
      <c r="L5" s="62" t="s">
        <v>38</v>
      </c>
      <c r="M5" s="62" t="s">
        <v>39</v>
      </c>
      <c r="N5" s="46">
        <v>98400</v>
      </c>
      <c r="O5" s="45" t="s">
        <v>40</v>
      </c>
      <c r="P5" s="45" t="s">
        <v>41</v>
      </c>
      <c r="Q5" s="46">
        <v>49200</v>
      </c>
      <c r="R5" s="76" t="s">
        <v>465</v>
      </c>
      <c r="S5" s="46">
        <v>130</v>
      </c>
      <c r="T5" s="46">
        <v>170</v>
      </c>
      <c r="U5" s="46">
        <v>200</v>
      </c>
      <c r="V5" s="46">
        <f t="shared" ref="V5:V36" si="0">SUM(S5:U5)</f>
        <v>500</v>
      </c>
      <c r="W5" s="46">
        <v>49200</v>
      </c>
      <c r="X5" s="79" t="s">
        <v>468</v>
      </c>
      <c r="Y5" s="50" t="s">
        <v>472</v>
      </c>
    </row>
    <row r="6" spans="2:25" s="63" customFormat="1" ht="76.5" customHeight="1" x14ac:dyDescent="0.25">
      <c r="B6" s="77" t="s">
        <v>440</v>
      </c>
      <c r="C6" s="59" t="s">
        <v>441</v>
      </c>
      <c r="D6" s="59" t="s">
        <v>442</v>
      </c>
      <c r="E6" s="60" t="s">
        <v>443</v>
      </c>
      <c r="F6" s="61" t="s">
        <v>154</v>
      </c>
      <c r="G6" s="59" t="s">
        <v>34</v>
      </c>
      <c r="H6" s="59" t="s">
        <v>35</v>
      </c>
      <c r="I6" s="61" t="s">
        <v>444</v>
      </c>
      <c r="J6" s="61" t="s">
        <v>474</v>
      </c>
      <c r="K6" s="62" t="s">
        <v>445</v>
      </c>
      <c r="L6" s="62" t="s">
        <v>446</v>
      </c>
      <c r="M6" s="62" t="s">
        <v>447</v>
      </c>
      <c r="N6" s="46">
        <v>90000</v>
      </c>
      <c r="O6" s="45" t="s">
        <v>40</v>
      </c>
      <c r="P6" s="45" t="s">
        <v>41</v>
      </c>
      <c r="Q6" s="46">
        <v>36000</v>
      </c>
      <c r="R6" s="76" t="s">
        <v>465</v>
      </c>
      <c r="S6" s="46">
        <v>180</v>
      </c>
      <c r="T6" s="46">
        <v>170</v>
      </c>
      <c r="U6" s="46">
        <v>130</v>
      </c>
      <c r="V6" s="46">
        <f t="shared" si="0"/>
        <v>480</v>
      </c>
      <c r="W6" s="46">
        <v>36000</v>
      </c>
      <c r="X6" s="78" t="s">
        <v>468</v>
      </c>
      <c r="Y6" s="51" t="s">
        <v>472</v>
      </c>
    </row>
    <row r="7" spans="2:25" s="63" customFormat="1" ht="75" customHeight="1" x14ac:dyDescent="0.25">
      <c r="B7" s="77" t="s">
        <v>326</v>
      </c>
      <c r="C7" s="59" t="s">
        <v>327</v>
      </c>
      <c r="D7" s="59" t="s">
        <v>328</v>
      </c>
      <c r="E7" s="60" t="s">
        <v>329</v>
      </c>
      <c r="F7" s="61" t="s">
        <v>330</v>
      </c>
      <c r="G7" s="59" t="s">
        <v>136</v>
      </c>
      <c r="H7" s="59" t="s">
        <v>35</v>
      </c>
      <c r="I7" s="61" t="s">
        <v>331</v>
      </c>
      <c r="J7" s="61" t="s">
        <v>474</v>
      </c>
      <c r="K7" s="62" t="s">
        <v>332</v>
      </c>
      <c r="L7" s="62" t="s">
        <v>333</v>
      </c>
      <c r="M7" s="62" t="s">
        <v>334</v>
      </c>
      <c r="N7" s="46">
        <v>160000</v>
      </c>
      <c r="O7" s="45" t="s">
        <v>40</v>
      </c>
      <c r="P7" s="45" t="s">
        <v>41</v>
      </c>
      <c r="Q7" s="46">
        <v>80000</v>
      </c>
      <c r="R7" s="76" t="s">
        <v>465</v>
      </c>
      <c r="S7" s="46">
        <v>110</v>
      </c>
      <c r="T7" s="46">
        <v>170</v>
      </c>
      <c r="U7" s="46">
        <v>200</v>
      </c>
      <c r="V7" s="46">
        <f t="shared" si="0"/>
        <v>480</v>
      </c>
      <c r="W7" s="46">
        <v>80000</v>
      </c>
      <c r="X7" s="79" t="s">
        <v>468</v>
      </c>
      <c r="Y7" s="51" t="s">
        <v>472</v>
      </c>
    </row>
    <row r="8" spans="2:25" s="63" customFormat="1" ht="76.5" customHeight="1" x14ac:dyDescent="0.25">
      <c r="B8" s="77" t="s">
        <v>218</v>
      </c>
      <c r="C8" s="59" t="s">
        <v>219</v>
      </c>
      <c r="D8" s="59" t="s">
        <v>220</v>
      </c>
      <c r="E8" s="60" t="s">
        <v>221</v>
      </c>
      <c r="F8" s="61" t="s">
        <v>99</v>
      </c>
      <c r="G8" s="59" t="s">
        <v>34</v>
      </c>
      <c r="H8" s="59" t="s">
        <v>35</v>
      </c>
      <c r="I8" s="61" t="s">
        <v>222</v>
      </c>
      <c r="J8" s="61" t="s">
        <v>474</v>
      </c>
      <c r="K8" s="62" t="s">
        <v>223</v>
      </c>
      <c r="L8" s="62" t="s">
        <v>224</v>
      </c>
      <c r="M8" s="62" t="s">
        <v>225</v>
      </c>
      <c r="N8" s="46">
        <v>144000</v>
      </c>
      <c r="O8" s="45" t="s">
        <v>40</v>
      </c>
      <c r="P8" s="45" t="s">
        <v>41</v>
      </c>
      <c r="Q8" s="46">
        <v>72000</v>
      </c>
      <c r="R8" s="76" t="s">
        <v>465</v>
      </c>
      <c r="S8" s="46">
        <v>110</v>
      </c>
      <c r="T8" s="46">
        <v>170</v>
      </c>
      <c r="U8" s="46">
        <v>200</v>
      </c>
      <c r="V8" s="46">
        <f t="shared" si="0"/>
        <v>480</v>
      </c>
      <c r="W8" s="46">
        <v>72000</v>
      </c>
      <c r="X8" s="78" t="s">
        <v>468</v>
      </c>
      <c r="Y8" s="51" t="s">
        <v>472</v>
      </c>
    </row>
    <row r="9" spans="2:25" s="63" customFormat="1" ht="77.25" customHeight="1" x14ac:dyDescent="0.25">
      <c r="B9" s="77" t="s">
        <v>42</v>
      </c>
      <c r="C9" s="59" t="s">
        <v>43</v>
      </c>
      <c r="D9" s="59" t="s">
        <v>44</v>
      </c>
      <c r="E9" s="60" t="s">
        <v>45</v>
      </c>
      <c r="F9" s="61" t="s">
        <v>46</v>
      </c>
      <c r="G9" s="59" t="s">
        <v>34</v>
      </c>
      <c r="H9" s="59" t="s">
        <v>35</v>
      </c>
      <c r="I9" s="61" t="s">
        <v>47</v>
      </c>
      <c r="J9" s="61" t="s">
        <v>474</v>
      </c>
      <c r="K9" s="62" t="s">
        <v>48</v>
      </c>
      <c r="L9" s="62" t="s">
        <v>49</v>
      </c>
      <c r="M9" s="62" t="s">
        <v>50</v>
      </c>
      <c r="N9" s="46">
        <v>200000</v>
      </c>
      <c r="O9" s="45" t="s">
        <v>40</v>
      </c>
      <c r="P9" s="45" t="s">
        <v>41</v>
      </c>
      <c r="Q9" s="46">
        <v>100000</v>
      </c>
      <c r="R9" s="76" t="s">
        <v>465</v>
      </c>
      <c r="S9" s="46">
        <v>110</v>
      </c>
      <c r="T9" s="46">
        <v>170</v>
      </c>
      <c r="U9" s="46">
        <v>200</v>
      </c>
      <c r="V9" s="46">
        <f t="shared" si="0"/>
        <v>480</v>
      </c>
      <c r="W9" s="46">
        <v>100000</v>
      </c>
      <c r="X9" s="79" t="s">
        <v>468</v>
      </c>
      <c r="Y9" s="51" t="s">
        <v>472</v>
      </c>
    </row>
    <row r="10" spans="2:25" s="63" customFormat="1" ht="74.25" customHeight="1" x14ac:dyDescent="0.25">
      <c r="B10" s="77" t="s">
        <v>202</v>
      </c>
      <c r="C10" s="59" t="s">
        <v>203</v>
      </c>
      <c r="D10" s="59" t="s">
        <v>204</v>
      </c>
      <c r="E10" s="60" t="s">
        <v>205</v>
      </c>
      <c r="F10" s="61" t="s">
        <v>55</v>
      </c>
      <c r="G10" s="59" t="s">
        <v>56</v>
      </c>
      <c r="H10" s="59" t="s">
        <v>35</v>
      </c>
      <c r="I10" s="61" t="s">
        <v>206</v>
      </c>
      <c r="J10" s="61" t="s">
        <v>474</v>
      </c>
      <c r="K10" s="62" t="s">
        <v>207</v>
      </c>
      <c r="L10" s="62" t="s">
        <v>208</v>
      </c>
      <c r="M10" s="62" t="s">
        <v>209</v>
      </c>
      <c r="N10" s="46">
        <v>40000</v>
      </c>
      <c r="O10" s="45" t="s">
        <v>40</v>
      </c>
      <c r="P10" s="45" t="s">
        <v>41</v>
      </c>
      <c r="Q10" s="46">
        <v>20000</v>
      </c>
      <c r="R10" s="76" t="s">
        <v>465</v>
      </c>
      <c r="S10" s="46">
        <v>150</v>
      </c>
      <c r="T10" s="46">
        <v>170</v>
      </c>
      <c r="U10" s="46">
        <v>150</v>
      </c>
      <c r="V10" s="46">
        <f t="shared" si="0"/>
        <v>470</v>
      </c>
      <c r="W10" s="46">
        <v>20000</v>
      </c>
      <c r="X10" s="78" t="s">
        <v>468</v>
      </c>
      <c r="Y10" s="51" t="s">
        <v>472</v>
      </c>
    </row>
    <row r="11" spans="2:25" s="63" customFormat="1" ht="80.25" customHeight="1" x14ac:dyDescent="0.25">
      <c r="B11" s="77" t="s">
        <v>243</v>
      </c>
      <c r="C11" s="59" t="s">
        <v>244</v>
      </c>
      <c r="D11" s="59" t="s">
        <v>245</v>
      </c>
      <c r="E11" s="60" t="s">
        <v>246</v>
      </c>
      <c r="F11" s="61" t="s">
        <v>247</v>
      </c>
      <c r="G11" s="59" t="s">
        <v>56</v>
      </c>
      <c r="H11" s="59" t="s">
        <v>35</v>
      </c>
      <c r="I11" s="61" t="s">
        <v>248</v>
      </c>
      <c r="J11" s="61" t="s">
        <v>474</v>
      </c>
      <c r="K11" s="62" t="s">
        <v>249</v>
      </c>
      <c r="L11" s="62" t="s">
        <v>250</v>
      </c>
      <c r="M11" s="62" t="s">
        <v>251</v>
      </c>
      <c r="N11" s="46">
        <v>43000</v>
      </c>
      <c r="O11" s="45" t="s">
        <v>40</v>
      </c>
      <c r="P11" s="45" t="s">
        <v>41</v>
      </c>
      <c r="Q11" s="46">
        <v>21500</v>
      </c>
      <c r="R11" s="76" t="s">
        <v>465</v>
      </c>
      <c r="S11" s="46">
        <v>150</v>
      </c>
      <c r="T11" s="46">
        <v>170</v>
      </c>
      <c r="U11" s="46">
        <v>130</v>
      </c>
      <c r="V11" s="46">
        <f t="shared" si="0"/>
        <v>450</v>
      </c>
      <c r="W11" s="46">
        <v>21500</v>
      </c>
      <c r="X11" s="79" t="s">
        <v>468</v>
      </c>
      <c r="Y11" s="51" t="s">
        <v>472</v>
      </c>
    </row>
    <row r="12" spans="2:25" s="63" customFormat="1" ht="81" customHeight="1" x14ac:dyDescent="0.25">
      <c r="B12" s="77" t="s">
        <v>353</v>
      </c>
      <c r="C12" s="59" t="s">
        <v>354</v>
      </c>
      <c r="D12" s="59" t="s">
        <v>355</v>
      </c>
      <c r="E12" s="60" t="s">
        <v>356</v>
      </c>
      <c r="F12" s="61" t="s">
        <v>188</v>
      </c>
      <c r="G12" s="59" t="s">
        <v>34</v>
      </c>
      <c r="H12" s="59" t="s">
        <v>35</v>
      </c>
      <c r="I12" s="61" t="s">
        <v>357</v>
      </c>
      <c r="J12" s="61" t="s">
        <v>474</v>
      </c>
      <c r="K12" s="62" t="s">
        <v>358</v>
      </c>
      <c r="L12" s="62" t="s">
        <v>359</v>
      </c>
      <c r="M12" s="62" t="s">
        <v>360</v>
      </c>
      <c r="N12" s="46">
        <v>120000</v>
      </c>
      <c r="O12" s="45" t="s">
        <v>40</v>
      </c>
      <c r="P12" s="45" t="s">
        <v>41</v>
      </c>
      <c r="Q12" s="46">
        <v>60000</v>
      </c>
      <c r="R12" s="76" t="s">
        <v>465</v>
      </c>
      <c r="S12" s="46">
        <v>150</v>
      </c>
      <c r="T12" s="46">
        <v>170</v>
      </c>
      <c r="U12" s="46">
        <v>130</v>
      </c>
      <c r="V12" s="46">
        <f t="shared" si="0"/>
        <v>450</v>
      </c>
      <c r="W12" s="46">
        <v>60000</v>
      </c>
      <c r="X12" s="78" t="s">
        <v>468</v>
      </c>
      <c r="Y12" s="51" t="s">
        <v>472</v>
      </c>
    </row>
    <row r="13" spans="2:25" s="63" customFormat="1" ht="75" customHeight="1" x14ac:dyDescent="0.25">
      <c r="B13" s="77" t="s">
        <v>413</v>
      </c>
      <c r="C13" s="59" t="s">
        <v>414</v>
      </c>
      <c r="D13" s="59" t="s">
        <v>415</v>
      </c>
      <c r="E13" s="60" t="s">
        <v>416</v>
      </c>
      <c r="F13" s="61" t="s">
        <v>417</v>
      </c>
      <c r="G13" s="59" t="s">
        <v>34</v>
      </c>
      <c r="H13" s="59" t="s">
        <v>35</v>
      </c>
      <c r="I13" s="61" t="s">
        <v>418</v>
      </c>
      <c r="J13" s="61" t="s">
        <v>474</v>
      </c>
      <c r="K13" s="62" t="s">
        <v>419</v>
      </c>
      <c r="L13" s="62" t="s">
        <v>420</v>
      </c>
      <c r="M13" s="62" t="s">
        <v>421</v>
      </c>
      <c r="N13" s="46">
        <v>120000</v>
      </c>
      <c r="O13" s="45" t="s">
        <v>40</v>
      </c>
      <c r="P13" s="45" t="s">
        <v>41</v>
      </c>
      <c r="Q13" s="46">
        <v>60000</v>
      </c>
      <c r="R13" s="76" t="s">
        <v>465</v>
      </c>
      <c r="S13" s="46">
        <v>150</v>
      </c>
      <c r="T13" s="46">
        <v>170</v>
      </c>
      <c r="U13" s="46">
        <v>120</v>
      </c>
      <c r="V13" s="46">
        <f t="shared" si="0"/>
        <v>440</v>
      </c>
      <c r="W13" s="46">
        <v>60000</v>
      </c>
      <c r="X13" s="79" t="s">
        <v>468</v>
      </c>
      <c r="Y13" s="51" t="s">
        <v>472</v>
      </c>
    </row>
    <row r="14" spans="2:25" s="63" customFormat="1" ht="74.25" customHeight="1" x14ac:dyDescent="0.25">
      <c r="B14" s="77" t="s">
        <v>61</v>
      </c>
      <c r="C14" s="59" t="s">
        <v>62</v>
      </c>
      <c r="D14" s="59" t="s">
        <v>63</v>
      </c>
      <c r="E14" s="60" t="s">
        <v>64</v>
      </c>
      <c r="F14" s="61" t="s">
        <v>55</v>
      </c>
      <c r="G14" s="59" t="s">
        <v>56</v>
      </c>
      <c r="H14" s="59" t="s">
        <v>35</v>
      </c>
      <c r="I14" s="61" t="s">
        <v>65</v>
      </c>
      <c r="J14" s="61" t="s">
        <v>474</v>
      </c>
      <c r="K14" s="62" t="s">
        <v>66</v>
      </c>
      <c r="L14" s="62" t="s">
        <v>67</v>
      </c>
      <c r="M14" s="62" t="s">
        <v>68</v>
      </c>
      <c r="N14" s="46">
        <v>141000</v>
      </c>
      <c r="O14" s="45" t="s">
        <v>40</v>
      </c>
      <c r="P14" s="45" t="s">
        <v>41</v>
      </c>
      <c r="Q14" s="46">
        <v>70500</v>
      </c>
      <c r="R14" s="76" t="s">
        <v>465</v>
      </c>
      <c r="S14" s="46">
        <v>110</v>
      </c>
      <c r="T14" s="46">
        <v>170</v>
      </c>
      <c r="U14" s="46">
        <v>150</v>
      </c>
      <c r="V14" s="46">
        <f t="shared" si="0"/>
        <v>430</v>
      </c>
      <c r="W14" s="46">
        <v>70500</v>
      </c>
      <c r="X14" s="78" t="s">
        <v>468</v>
      </c>
      <c r="Y14" s="51" t="s">
        <v>472</v>
      </c>
    </row>
    <row r="15" spans="2:25" s="63" customFormat="1" ht="76.5" customHeight="1" x14ac:dyDescent="0.25">
      <c r="B15" s="77" t="s">
        <v>123</v>
      </c>
      <c r="C15" s="59" t="s">
        <v>124</v>
      </c>
      <c r="D15" s="59" t="s">
        <v>125</v>
      </c>
      <c r="E15" s="60" t="s">
        <v>126</v>
      </c>
      <c r="F15" s="61" t="s">
        <v>55</v>
      </c>
      <c r="G15" s="59" t="s">
        <v>56</v>
      </c>
      <c r="H15" s="59" t="s">
        <v>35</v>
      </c>
      <c r="I15" s="61" t="s">
        <v>127</v>
      </c>
      <c r="J15" s="61" t="s">
        <v>474</v>
      </c>
      <c r="K15" s="62" t="s">
        <v>128</v>
      </c>
      <c r="L15" s="62" t="s">
        <v>129</v>
      </c>
      <c r="M15" s="62" t="s">
        <v>130</v>
      </c>
      <c r="N15" s="46">
        <v>96000</v>
      </c>
      <c r="O15" s="45" t="s">
        <v>40</v>
      </c>
      <c r="P15" s="45" t="s">
        <v>41</v>
      </c>
      <c r="Q15" s="46">
        <v>48000</v>
      </c>
      <c r="R15" s="76" t="s">
        <v>465</v>
      </c>
      <c r="S15" s="46">
        <v>110</v>
      </c>
      <c r="T15" s="46">
        <v>170</v>
      </c>
      <c r="U15" s="46">
        <v>150</v>
      </c>
      <c r="V15" s="46">
        <f t="shared" si="0"/>
        <v>430</v>
      </c>
      <c r="W15" s="46">
        <v>48000</v>
      </c>
      <c r="X15" s="79" t="s">
        <v>468</v>
      </c>
      <c r="Y15" s="51" t="s">
        <v>472</v>
      </c>
    </row>
    <row r="16" spans="2:25" s="63" customFormat="1" ht="76.5" customHeight="1" x14ac:dyDescent="0.25">
      <c r="B16" s="77" t="s">
        <v>303</v>
      </c>
      <c r="C16" s="59" t="s">
        <v>304</v>
      </c>
      <c r="D16" s="59" t="s">
        <v>305</v>
      </c>
      <c r="E16" s="60" t="s">
        <v>306</v>
      </c>
      <c r="F16" s="61" t="s">
        <v>55</v>
      </c>
      <c r="G16" s="59" t="s">
        <v>56</v>
      </c>
      <c r="H16" s="59" t="s">
        <v>35</v>
      </c>
      <c r="I16" s="61" t="s">
        <v>307</v>
      </c>
      <c r="J16" s="61" t="s">
        <v>474</v>
      </c>
      <c r="K16" s="62" t="s">
        <v>101</v>
      </c>
      <c r="L16" s="62" t="s">
        <v>308</v>
      </c>
      <c r="M16" s="62" t="s">
        <v>309</v>
      </c>
      <c r="N16" s="46">
        <v>48000</v>
      </c>
      <c r="O16" s="45" t="s">
        <v>40</v>
      </c>
      <c r="P16" s="45" t="s">
        <v>41</v>
      </c>
      <c r="Q16" s="46">
        <v>24000</v>
      </c>
      <c r="R16" s="76" t="s">
        <v>465</v>
      </c>
      <c r="S16" s="46">
        <v>110</v>
      </c>
      <c r="T16" s="46">
        <v>170</v>
      </c>
      <c r="U16" s="46">
        <v>150</v>
      </c>
      <c r="V16" s="46">
        <f t="shared" si="0"/>
        <v>430</v>
      </c>
      <c r="W16" s="46">
        <v>24000</v>
      </c>
      <c r="X16" s="78" t="s">
        <v>468</v>
      </c>
      <c r="Y16" s="51" t="s">
        <v>472</v>
      </c>
    </row>
    <row r="17" spans="2:25" s="63" customFormat="1" ht="78.75" customHeight="1" x14ac:dyDescent="0.25">
      <c r="B17" s="77" t="s">
        <v>235</v>
      </c>
      <c r="C17" s="59" t="s">
        <v>236</v>
      </c>
      <c r="D17" s="59" t="s">
        <v>237</v>
      </c>
      <c r="E17" s="60" t="s">
        <v>238</v>
      </c>
      <c r="F17" s="61" t="s">
        <v>239</v>
      </c>
      <c r="G17" s="59" t="s">
        <v>109</v>
      </c>
      <c r="H17" s="59" t="s">
        <v>35</v>
      </c>
      <c r="I17" s="61" t="s">
        <v>240</v>
      </c>
      <c r="J17" s="61" t="s">
        <v>474</v>
      </c>
      <c r="K17" s="62" t="s">
        <v>128</v>
      </c>
      <c r="L17" s="62" t="s">
        <v>241</v>
      </c>
      <c r="M17" s="62" t="s">
        <v>242</v>
      </c>
      <c r="N17" s="46">
        <v>72000</v>
      </c>
      <c r="O17" s="45" t="s">
        <v>40</v>
      </c>
      <c r="P17" s="45" t="s">
        <v>41</v>
      </c>
      <c r="Q17" s="46">
        <v>36000</v>
      </c>
      <c r="R17" s="76" t="s">
        <v>465</v>
      </c>
      <c r="S17" s="46">
        <v>150</v>
      </c>
      <c r="T17" s="46">
        <v>170</v>
      </c>
      <c r="U17" s="46">
        <v>100</v>
      </c>
      <c r="V17" s="46">
        <f t="shared" si="0"/>
        <v>420</v>
      </c>
      <c r="W17" s="46">
        <v>36000</v>
      </c>
      <c r="X17" s="79" t="s">
        <v>468</v>
      </c>
      <c r="Y17" s="51" t="s">
        <v>472</v>
      </c>
    </row>
    <row r="18" spans="2:25" s="63" customFormat="1" ht="74.25" customHeight="1" x14ac:dyDescent="0.25">
      <c r="B18" s="77" t="s">
        <v>159</v>
      </c>
      <c r="C18" s="59" t="s">
        <v>160</v>
      </c>
      <c r="D18" s="59" t="s">
        <v>161</v>
      </c>
      <c r="E18" s="60" t="s">
        <v>162</v>
      </c>
      <c r="F18" s="61" t="s">
        <v>163</v>
      </c>
      <c r="G18" s="59" t="s">
        <v>136</v>
      </c>
      <c r="H18" s="59" t="s">
        <v>35</v>
      </c>
      <c r="I18" s="61" t="s">
        <v>164</v>
      </c>
      <c r="J18" s="61" t="s">
        <v>474</v>
      </c>
      <c r="K18" s="62" t="s">
        <v>165</v>
      </c>
      <c r="L18" s="62" t="s">
        <v>467</v>
      </c>
      <c r="M18" s="62" t="s">
        <v>166</v>
      </c>
      <c r="N18" s="46">
        <v>60000</v>
      </c>
      <c r="O18" s="45" t="s">
        <v>40</v>
      </c>
      <c r="P18" s="45" t="s">
        <v>41</v>
      </c>
      <c r="Q18" s="46">
        <v>30000</v>
      </c>
      <c r="R18" s="76" t="s">
        <v>465</v>
      </c>
      <c r="S18" s="46">
        <v>130</v>
      </c>
      <c r="T18" s="46">
        <v>170</v>
      </c>
      <c r="U18" s="46">
        <v>120</v>
      </c>
      <c r="V18" s="46">
        <f t="shared" si="0"/>
        <v>420</v>
      </c>
      <c r="W18" s="46">
        <v>30000</v>
      </c>
      <c r="X18" s="78" t="s">
        <v>468</v>
      </c>
      <c r="Y18" s="51" t="s">
        <v>472</v>
      </c>
    </row>
    <row r="19" spans="2:25" s="63" customFormat="1" ht="78.75" customHeight="1" x14ac:dyDescent="0.25">
      <c r="B19" s="77" t="s">
        <v>95</v>
      </c>
      <c r="C19" s="59" t="s">
        <v>96</v>
      </c>
      <c r="D19" s="59" t="s">
        <v>97</v>
      </c>
      <c r="E19" s="60" t="s">
        <v>98</v>
      </c>
      <c r="F19" s="61" t="s">
        <v>99</v>
      </c>
      <c r="G19" s="59" t="s">
        <v>34</v>
      </c>
      <c r="H19" s="59" t="s">
        <v>35</v>
      </c>
      <c r="I19" s="61" t="s">
        <v>100</v>
      </c>
      <c r="J19" s="61" t="s">
        <v>474</v>
      </c>
      <c r="K19" s="62" t="s">
        <v>101</v>
      </c>
      <c r="L19" s="62" t="s">
        <v>102</v>
      </c>
      <c r="M19" s="62" t="s">
        <v>103</v>
      </c>
      <c r="N19" s="46">
        <v>120000</v>
      </c>
      <c r="O19" s="45" t="s">
        <v>40</v>
      </c>
      <c r="P19" s="45" t="s">
        <v>41</v>
      </c>
      <c r="Q19" s="46">
        <v>60000</v>
      </c>
      <c r="R19" s="76" t="s">
        <v>465</v>
      </c>
      <c r="S19" s="46">
        <v>130</v>
      </c>
      <c r="T19" s="46">
        <v>170</v>
      </c>
      <c r="U19" s="46">
        <v>120</v>
      </c>
      <c r="V19" s="46">
        <f t="shared" si="0"/>
        <v>420</v>
      </c>
      <c r="W19" s="46">
        <v>60000</v>
      </c>
      <c r="X19" s="79" t="s">
        <v>468</v>
      </c>
      <c r="Y19" s="51" t="s">
        <v>472</v>
      </c>
    </row>
    <row r="20" spans="2:25" s="63" customFormat="1" ht="78.75" customHeight="1" x14ac:dyDescent="0.25">
      <c r="B20" s="77" t="s">
        <v>431</v>
      </c>
      <c r="C20" s="59" t="s">
        <v>432</v>
      </c>
      <c r="D20" s="59" t="s">
        <v>433</v>
      </c>
      <c r="E20" s="60" t="s">
        <v>434</v>
      </c>
      <c r="F20" s="61" t="s">
        <v>435</v>
      </c>
      <c r="G20" s="59" t="s">
        <v>34</v>
      </c>
      <c r="H20" s="59" t="s">
        <v>35</v>
      </c>
      <c r="I20" s="61" t="s">
        <v>436</v>
      </c>
      <c r="J20" s="61" t="s">
        <v>474</v>
      </c>
      <c r="K20" s="62" t="s">
        <v>437</v>
      </c>
      <c r="L20" s="62" t="s">
        <v>438</v>
      </c>
      <c r="M20" s="62" t="s">
        <v>439</v>
      </c>
      <c r="N20" s="46">
        <v>60000</v>
      </c>
      <c r="O20" s="45" t="s">
        <v>40</v>
      </c>
      <c r="P20" s="45" t="s">
        <v>41</v>
      </c>
      <c r="Q20" s="46">
        <v>30000</v>
      </c>
      <c r="R20" s="76" t="s">
        <v>465</v>
      </c>
      <c r="S20" s="46">
        <v>180</v>
      </c>
      <c r="T20" s="46">
        <v>170</v>
      </c>
      <c r="U20" s="46">
        <v>60</v>
      </c>
      <c r="V20" s="46">
        <f t="shared" si="0"/>
        <v>410</v>
      </c>
      <c r="W20" s="46">
        <v>30000</v>
      </c>
      <c r="X20" s="78" t="s">
        <v>468</v>
      </c>
      <c r="Y20" s="51" t="s">
        <v>472</v>
      </c>
    </row>
    <row r="21" spans="2:25" s="63" customFormat="1" ht="95.25" customHeight="1" x14ac:dyDescent="0.25">
      <c r="B21" s="77" t="s">
        <v>226</v>
      </c>
      <c r="C21" s="59" t="s">
        <v>227</v>
      </c>
      <c r="D21" s="59" t="s">
        <v>228</v>
      </c>
      <c r="E21" s="60" t="s">
        <v>229</v>
      </c>
      <c r="F21" s="61" t="s">
        <v>230</v>
      </c>
      <c r="G21" s="59" t="s">
        <v>34</v>
      </c>
      <c r="H21" s="59" t="s">
        <v>35</v>
      </c>
      <c r="I21" s="61" t="s">
        <v>231</v>
      </c>
      <c r="J21" s="61" t="s">
        <v>474</v>
      </c>
      <c r="K21" s="62" t="s">
        <v>232</v>
      </c>
      <c r="L21" s="62" t="s">
        <v>233</v>
      </c>
      <c r="M21" s="62" t="s">
        <v>234</v>
      </c>
      <c r="N21" s="46">
        <v>54000</v>
      </c>
      <c r="O21" s="45" t="s">
        <v>40</v>
      </c>
      <c r="P21" s="45" t="s">
        <v>41</v>
      </c>
      <c r="Q21" s="46">
        <v>27000</v>
      </c>
      <c r="R21" s="76" t="s">
        <v>465</v>
      </c>
      <c r="S21" s="46">
        <v>90</v>
      </c>
      <c r="T21" s="46">
        <v>170</v>
      </c>
      <c r="U21" s="46">
        <v>150</v>
      </c>
      <c r="V21" s="46">
        <f t="shared" si="0"/>
        <v>410</v>
      </c>
      <c r="W21" s="46">
        <v>27000</v>
      </c>
      <c r="X21" s="79" t="s">
        <v>468</v>
      </c>
      <c r="Y21" s="51" t="s">
        <v>472</v>
      </c>
    </row>
    <row r="22" spans="2:25" s="63" customFormat="1" ht="74.25" customHeight="1" x14ac:dyDescent="0.25">
      <c r="B22" s="77" t="s">
        <v>285</v>
      </c>
      <c r="C22" s="59" t="s">
        <v>286</v>
      </c>
      <c r="D22" s="59" t="s">
        <v>287</v>
      </c>
      <c r="E22" s="60" t="s">
        <v>288</v>
      </c>
      <c r="F22" s="61" t="s">
        <v>289</v>
      </c>
      <c r="G22" s="59" t="s">
        <v>56</v>
      </c>
      <c r="H22" s="59" t="s">
        <v>35</v>
      </c>
      <c r="I22" s="61" t="s">
        <v>290</v>
      </c>
      <c r="J22" s="61" t="s">
        <v>474</v>
      </c>
      <c r="K22" s="62" t="s">
        <v>291</v>
      </c>
      <c r="L22" s="62" t="s">
        <v>292</v>
      </c>
      <c r="M22" s="62" t="s">
        <v>293</v>
      </c>
      <c r="N22" s="46">
        <v>60000</v>
      </c>
      <c r="O22" s="45" t="s">
        <v>40</v>
      </c>
      <c r="P22" s="45" t="s">
        <v>41</v>
      </c>
      <c r="Q22" s="46">
        <v>30000</v>
      </c>
      <c r="R22" s="76" t="s">
        <v>465</v>
      </c>
      <c r="S22" s="46">
        <v>90</v>
      </c>
      <c r="T22" s="46">
        <v>170</v>
      </c>
      <c r="U22" s="46">
        <v>150</v>
      </c>
      <c r="V22" s="46">
        <f t="shared" si="0"/>
        <v>410</v>
      </c>
      <c r="W22" s="46">
        <v>30000</v>
      </c>
      <c r="X22" s="78" t="s">
        <v>468</v>
      </c>
      <c r="Y22" s="51" t="s">
        <v>472</v>
      </c>
    </row>
    <row r="23" spans="2:25" s="63" customFormat="1" ht="75" customHeight="1" x14ac:dyDescent="0.25">
      <c r="B23" s="77" t="s">
        <v>396</v>
      </c>
      <c r="C23" s="59" t="s">
        <v>397</v>
      </c>
      <c r="D23" s="59" t="s">
        <v>398</v>
      </c>
      <c r="E23" s="60" t="s">
        <v>399</v>
      </c>
      <c r="F23" s="61" t="s">
        <v>400</v>
      </c>
      <c r="G23" s="59" t="s">
        <v>136</v>
      </c>
      <c r="H23" s="59" t="s">
        <v>35</v>
      </c>
      <c r="I23" s="61" t="s">
        <v>401</v>
      </c>
      <c r="J23" s="61" t="s">
        <v>474</v>
      </c>
      <c r="K23" s="62" t="s">
        <v>402</v>
      </c>
      <c r="L23" s="62" t="s">
        <v>403</v>
      </c>
      <c r="M23" s="62" t="s">
        <v>404</v>
      </c>
      <c r="N23" s="46">
        <v>100000</v>
      </c>
      <c r="O23" s="45" t="s">
        <v>40</v>
      </c>
      <c r="P23" s="45" t="s">
        <v>41</v>
      </c>
      <c r="Q23" s="46">
        <v>50000</v>
      </c>
      <c r="R23" s="76" t="s">
        <v>465</v>
      </c>
      <c r="S23" s="46">
        <v>90</v>
      </c>
      <c r="T23" s="46">
        <v>170</v>
      </c>
      <c r="U23" s="46">
        <v>150</v>
      </c>
      <c r="V23" s="46">
        <f t="shared" si="0"/>
        <v>410</v>
      </c>
      <c r="W23" s="46">
        <v>50000</v>
      </c>
      <c r="X23" s="79" t="s">
        <v>468</v>
      </c>
      <c r="Y23" s="51" t="s">
        <v>472</v>
      </c>
    </row>
    <row r="24" spans="2:25" s="63" customFormat="1" ht="77.25" customHeight="1" x14ac:dyDescent="0.25">
      <c r="B24" s="77" t="s">
        <v>78</v>
      </c>
      <c r="C24" s="59" t="s">
        <v>79</v>
      </c>
      <c r="D24" s="59" t="s">
        <v>80</v>
      </c>
      <c r="E24" s="60" t="s">
        <v>81</v>
      </c>
      <c r="F24" s="61" t="s">
        <v>82</v>
      </c>
      <c r="G24" s="59" t="s">
        <v>34</v>
      </c>
      <c r="H24" s="59" t="s">
        <v>35</v>
      </c>
      <c r="I24" s="61" t="s">
        <v>83</v>
      </c>
      <c r="J24" s="61" t="s">
        <v>474</v>
      </c>
      <c r="K24" s="62" t="s">
        <v>84</v>
      </c>
      <c r="L24" s="62" t="s">
        <v>466</v>
      </c>
      <c r="M24" s="62" t="s">
        <v>85</v>
      </c>
      <c r="N24" s="46">
        <v>200000</v>
      </c>
      <c r="O24" s="45" t="s">
        <v>40</v>
      </c>
      <c r="P24" s="45" t="s">
        <v>41</v>
      </c>
      <c r="Q24" s="46">
        <v>100000</v>
      </c>
      <c r="R24" s="76" t="s">
        <v>465</v>
      </c>
      <c r="S24" s="46">
        <v>180</v>
      </c>
      <c r="T24" s="46">
        <v>170</v>
      </c>
      <c r="U24" s="46">
        <v>50</v>
      </c>
      <c r="V24" s="46">
        <f t="shared" si="0"/>
        <v>400</v>
      </c>
      <c r="W24" s="46">
        <v>100000</v>
      </c>
      <c r="X24" s="78" t="s">
        <v>468</v>
      </c>
      <c r="Y24" s="51" t="s">
        <v>472</v>
      </c>
    </row>
    <row r="25" spans="2:25" s="63" customFormat="1" ht="75.75" customHeight="1" x14ac:dyDescent="0.25">
      <c r="B25" s="77" t="s">
        <v>104</v>
      </c>
      <c r="C25" s="59" t="s">
        <v>105</v>
      </c>
      <c r="D25" s="59" t="s">
        <v>106</v>
      </c>
      <c r="E25" s="60" t="s">
        <v>107</v>
      </c>
      <c r="F25" s="61" t="s">
        <v>108</v>
      </c>
      <c r="G25" s="59" t="s">
        <v>109</v>
      </c>
      <c r="H25" s="59" t="s">
        <v>35</v>
      </c>
      <c r="I25" s="61" t="s">
        <v>110</v>
      </c>
      <c r="J25" s="61" t="s">
        <v>474</v>
      </c>
      <c r="K25" s="62" t="s">
        <v>111</v>
      </c>
      <c r="L25" s="62" t="s">
        <v>112</v>
      </c>
      <c r="M25" s="62" t="s">
        <v>113</v>
      </c>
      <c r="N25" s="46">
        <v>210000</v>
      </c>
      <c r="O25" s="45" t="s">
        <v>40</v>
      </c>
      <c r="P25" s="45" t="s">
        <v>41</v>
      </c>
      <c r="Q25" s="46">
        <v>100000</v>
      </c>
      <c r="R25" s="76" t="s">
        <v>465</v>
      </c>
      <c r="S25" s="46">
        <v>150</v>
      </c>
      <c r="T25" s="46">
        <v>170</v>
      </c>
      <c r="U25" s="46">
        <v>80</v>
      </c>
      <c r="V25" s="46">
        <f t="shared" si="0"/>
        <v>400</v>
      </c>
      <c r="W25" s="46">
        <v>100000</v>
      </c>
      <c r="X25" s="79" t="s">
        <v>468</v>
      </c>
      <c r="Y25" s="51" t="s">
        <v>472</v>
      </c>
    </row>
    <row r="26" spans="2:25" s="63" customFormat="1" ht="78.75" customHeight="1" x14ac:dyDescent="0.25">
      <c r="B26" s="77" t="s">
        <v>167</v>
      </c>
      <c r="C26" s="59" t="s">
        <v>168</v>
      </c>
      <c r="D26" s="59" t="s">
        <v>169</v>
      </c>
      <c r="E26" s="60" t="s">
        <v>170</v>
      </c>
      <c r="F26" s="61" t="s">
        <v>171</v>
      </c>
      <c r="G26" s="59" t="s">
        <v>34</v>
      </c>
      <c r="H26" s="59" t="s">
        <v>35</v>
      </c>
      <c r="I26" s="61" t="s">
        <v>172</v>
      </c>
      <c r="J26" s="61" t="s">
        <v>474</v>
      </c>
      <c r="K26" s="62" t="s">
        <v>173</v>
      </c>
      <c r="L26" s="62" t="s">
        <v>174</v>
      </c>
      <c r="M26" s="62" t="s">
        <v>175</v>
      </c>
      <c r="N26" s="46">
        <v>180000</v>
      </c>
      <c r="O26" s="45" t="s">
        <v>40</v>
      </c>
      <c r="P26" s="45" t="s">
        <v>41</v>
      </c>
      <c r="Q26" s="46">
        <v>90000</v>
      </c>
      <c r="R26" s="76" t="s">
        <v>465</v>
      </c>
      <c r="S26" s="46">
        <v>110</v>
      </c>
      <c r="T26" s="46">
        <v>170</v>
      </c>
      <c r="U26" s="46">
        <v>120</v>
      </c>
      <c r="V26" s="46">
        <f t="shared" si="0"/>
        <v>400</v>
      </c>
      <c r="W26" s="46">
        <v>90000</v>
      </c>
      <c r="X26" s="78" t="s">
        <v>468</v>
      </c>
      <c r="Y26" s="51" t="s">
        <v>472</v>
      </c>
    </row>
    <row r="27" spans="2:25" s="63" customFormat="1" ht="78" customHeight="1" x14ac:dyDescent="0.25">
      <c r="B27" s="77" t="s">
        <v>260</v>
      </c>
      <c r="C27" s="59" t="s">
        <v>261</v>
      </c>
      <c r="D27" s="59" t="s">
        <v>262</v>
      </c>
      <c r="E27" s="60" t="s">
        <v>263</v>
      </c>
      <c r="F27" s="61" t="s">
        <v>230</v>
      </c>
      <c r="G27" s="59" t="s">
        <v>34</v>
      </c>
      <c r="H27" s="59" t="s">
        <v>35</v>
      </c>
      <c r="I27" s="61" t="s">
        <v>264</v>
      </c>
      <c r="J27" s="61" t="s">
        <v>474</v>
      </c>
      <c r="K27" s="62" t="s">
        <v>265</v>
      </c>
      <c r="L27" s="62" t="s">
        <v>266</v>
      </c>
      <c r="M27" s="62" t="s">
        <v>267</v>
      </c>
      <c r="N27" s="46">
        <v>120000</v>
      </c>
      <c r="O27" s="45" t="s">
        <v>40</v>
      </c>
      <c r="P27" s="45" t="s">
        <v>41</v>
      </c>
      <c r="Q27" s="46">
        <v>60000</v>
      </c>
      <c r="R27" s="76" t="s">
        <v>465</v>
      </c>
      <c r="S27" s="46">
        <v>130</v>
      </c>
      <c r="T27" s="46">
        <v>170</v>
      </c>
      <c r="U27" s="46">
        <v>100</v>
      </c>
      <c r="V27" s="46">
        <f t="shared" si="0"/>
        <v>400</v>
      </c>
      <c r="W27" s="46">
        <v>60000</v>
      </c>
      <c r="X27" s="79" t="s">
        <v>468</v>
      </c>
      <c r="Y27" s="51" t="s">
        <v>472</v>
      </c>
    </row>
    <row r="28" spans="2:25" s="63" customFormat="1" ht="75.75" customHeight="1" x14ac:dyDescent="0.25">
      <c r="B28" s="77" t="s">
        <v>150</v>
      </c>
      <c r="C28" s="59" t="s">
        <v>151</v>
      </c>
      <c r="D28" s="59" t="s">
        <v>152</v>
      </c>
      <c r="E28" s="60" t="s">
        <v>153</v>
      </c>
      <c r="F28" s="61" t="s">
        <v>154</v>
      </c>
      <c r="G28" s="59" t="s">
        <v>34</v>
      </c>
      <c r="H28" s="59" t="s">
        <v>35</v>
      </c>
      <c r="I28" s="61" t="s">
        <v>155</v>
      </c>
      <c r="J28" s="61" t="s">
        <v>474</v>
      </c>
      <c r="K28" s="62" t="s">
        <v>156</v>
      </c>
      <c r="L28" s="62" t="s">
        <v>157</v>
      </c>
      <c r="M28" s="62" t="s">
        <v>158</v>
      </c>
      <c r="N28" s="46">
        <v>95600</v>
      </c>
      <c r="O28" s="45" t="s">
        <v>40</v>
      </c>
      <c r="P28" s="45" t="s">
        <v>41</v>
      </c>
      <c r="Q28" s="46">
        <v>47800</v>
      </c>
      <c r="R28" s="76" t="s">
        <v>465</v>
      </c>
      <c r="S28" s="46">
        <v>130</v>
      </c>
      <c r="T28" s="46">
        <v>170</v>
      </c>
      <c r="U28" s="46">
        <v>100</v>
      </c>
      <c r="V28" s="46">
        <f t="shared" si="0"/>
        <v>400</v>
      </c>
      <c r="W28" s="46">
        <v>47800</v>
      </c>
      <c r="X28" s="78" t="s">
        <v>468</v>
      </c>
      <c r="Y28" s="51" t="s">
        <v>472</v>
      </c>
    </row>
    <row r="29" spans="2:25" s="63" customFormat="1" ht="76.5" customHeight="1" x14ac:dyDescent="0.25">
      <c r="B29" s="77" t="s">
        <v>86</v>
      </c>
      <c r="C29" s="59" t="s">
        <v>87</v>
      </c>
      <c r="D29" s="59" t="s">
        <v>88</v>
      </c>
      <c r="E29" s="60" t="s">
        <v>89</v>
      </c>
      <c r="F29" s="61" t="s">
        <v>90</v>
      </c>
      <c r="G29" s="59" t="s">
        <v>56</v>
      </c>
      <c r="H29" s="59" t="s">
        <v>35</v>
      </c>
      <c r="I29" s="61" t="s">
        <v>91</v>
      </c>
      <c r="J29" s="61" t="s">
        <v>474</v>
      </c>
      <c r="K29" s="62" t="s">
        <v>92</v>
      </c>
      <c r="L29" s="62" t="s">
        <v>93</v>
      </c>
      <c r="M29" s="62" t="s">
        <v>94</v>
      </c>
      <c r="N29" s="46">
        <v>60000</v>
      </c>
      <c r="O29" s="45" t="s">
        <v>40</v>
      </c>
      <c r="P29" s="45" t="s">
        <v>41</v>
      </c>
      <c r="Q29" s="46">
        <v>30000</v>
      </c>
      <c r="R29" s="76" t="s">
        <v>465</v>
      </c>
      <c r="S29" s="46">
        <v>130</v>
      </c>
      <c r="T29" s="46">
        <v>170</v>
      </c>
      <c r="U29" s="46">
        <v>100</v>
      </c>
      <c r="V29" s="46">
        <f t="shared" si="0"/>
        <v>400</v>
      </c>
      <c r="W29" s="46">
        <v>30000</v>
      </c>
      <c r="X29" s="79" t="s">
        <v>468</v>
      </c>
      <c r="Y29" s="51" t="s">
        <v>472</v>
      </c>
    </row>
    <row r="30" spans="2:25" s="63" customFormat="1" ht="116.25" customHeight="1" x14ac:dyDescent="0.25">
      <c r="B30" s="77" t="s">
        <v>51</v>
      </c>
      <c r="C30" s="59" t="s">
        <v>52</v>
      </c>
      <c r="D30" s="59" t="s">
        <v>53</v>
      </c>
      <c r="E30" s="60" t="s">
        <v>54</v>
      </c>
      <c r="F30" s="61" t="s">
        <v>55</v>
      </c>
      <c r="G30" s="59" t="s">
        <v>56</v>
      </c>
      <c r="H30" s="59" t="s">
        <v>35</v>
      </c>
      <c r="I30" s="61" t="s">
        <v>57</v>
      </c>
      <c r="J30" s="61" t="s">
        <v>474</v>
      </c>
      <c r="K30" s="62" t="s">
        <v>58</v>
      </c>
      <c r="L30" s="62" t="s">
        <v>59</v>
      </c>
      <c r="M30" s="62" t="s">
        <v>60</v>
      </c>
      <c r="N30" s="46">
        <v>42000</v>
      </c>
      <c r="O30" s="45" t="s">
        <v>40</v>
      </c>
      <c r="P30" s="45" t="s">
        <v>41</v>
      </c>
      <c r="Q30" s="46">
        <v>21000</v>
      </c>
      <c r="R30" s="76" t="s">
        <v>465</v>
      </c>
      <c r="S30" s="46">
        <v>130</v>
      </c>
      <c r="T30" s="46">
        <v>170</v>
      </c>
      <c r="U30" s="46">
        <v>100</v>
      </c>
      <c r="V30" s="46">
        <f t="shared" si="0"/>
        <v>400</v>
      </c>
      <c r="W30" s="46">
        <v>21000</v>
      </c>
      <c r="X30" s="78" t="s">
        <v>468</v>
      </c>
      <c r="Y30" s="51" t="s">
        <v>472</v>
      </c>
    </row>
    <row r="31" spans="2:25" s="63" customFormat="1" ht="77.25" customHeight="1" x14ac:dyDescent="0.25">
      <c r="B31" s="77" t="s">
        <v>361</v>
      </c>
      <c r="C31" s="59" t="s">
        <v>362</v>
      </c>
      <c r="D31" s="59" t="s">
        <v>363</v>
      </c>
      <c r="E31" s="60" t="s">
        <v>364</v>
      </c>
      <c r="F31" s="61" t="s">
        <v>197</v>
      </c>
      <c r="G31" s="59" t="s">
        <v>136</v>
      </c>
      <c r="H31" s="59" t="s">
        <v>35</v>
      </c>
      <c r="I31" s="61" t="s">
        <v>365</v>
      </c>
      <c r="J31" s="61" t="s">
        <v>474</v>
      </c>
      <c r="K31" s="62" t="s">
        <v>366</v>
      </c>
      <c r="L31" s="62" t="s">
        <v>367</v>
      </c>
      <c r="M31" s="62" t="s">
        <v>368</v>
      </c>
      <c r="N31" s="46">
        <v>60000</v>
      </c>
      <c r="O31" s="45" t="s">
        <v>40</v>
      </c>
      <c r="P31" s="45" t="s">
        <v>41</v>
      </c>
      <c r="Q31" s="46">
        <v>30000</v>
      </c>
      <c r="R31" s="76" t="s">
        <v>465</v>
      </c>
      <c r="S31" s="46">
        <v>110</v>
      </c>
      <c r="T31" s="46">
        <v>170</v>
      </c>
      <c r="U31" s="46">
        <v>120</v>
      </c>
      <c r="V31" s="46">
        <f t="shared" si="0"/>
        <v>400</v>
      </c>
      <c r="W31" s="46">
        <v>30000</v>
      </c>
      <c r="X31" s="79" t="s">
        <v>468</v>
      </c>
      <c r="Y31" s="51" t="s">
        <v>472</v>
      </c>
    </row>
    <row r="32" spans="2:25" s="63" customFormat="1" ht="84.75" customHeight="1" x14ac:dyDescent="0.25">
      <c r="B32" s="77" t="s">
        <v>378</v>
      </c>
      <c r="C32" s="59" t="s">
        <v>379</v>
      </c>
      <c r="D32" s="59" t="s">
        <v>380</v>
      </c>
      <c r="E32" s="60" t="s">
        <v>381</v>
      </c>
      <c r="F32" s="61" t="s">
        <v>382</v>
      </c>
      <c r="G32" s="59" t="s">
        <v>34</v>
      </c>
      <c r="H32" s="59" t="s">
        <v>35</v>
      </c>
      <c r="I32" s="61" t="s">
        <v>383</v>
      </c>
      <c r="J32" s="61" t="s">
        <v>474</v>
      </c>
      <c r="K32" s="62" t="s">
        <v>384</v>
      </c>
      <c r="L32" s="62" t="s">
        <v>385</v>
      </c>
      <c r="M32" s="62" t="s">
        <v>386</v>
      </c>
      <c r="N32" s="46">
        <v>100000</v>
      </c>
      <c r="O32" s="45" t="s">
        <v>40</v>
      </c>
      <c r="P32" s="45" t="s">
        <v>41</v>
      </c>
      <c r="Q32" s="46">
        <v>50000</v>
      </c>
      <c r="R32" s="76" t="s">
        <v>465</v>
      </c>
      <c r="S32" s="46">
        <v>160</v>
      </c>
      <c r="T32" s="46">
        <v>170</v>
      </c>
      <c r="U32" s="46">
        <v>60</v>
      </c>
      <c r="V32" s="46">
        <f t="shared" si="0"/>
        <v>390</v>
      </c>
      <c r="W32" s="46">
        <v>50000</v>
      </c>
      <c r="X32" s="78" t="s">
        <v>468</v>
      </c>
      <c r="Y32" s="51" t="s">
        <v>472</v>
      </c>
    </row>
    <row r="33" spans="2:25" s="63" customFormat="1" ht="78.75" customHeight="1" x14ac:dyDescent="0.25">
      <c r="B33" s="77" t="s">
        <v>277</v>
      </c>
      <c r="C33" s="59" t="s">
        <v>278</v>
      </c>
      <c r="D33" s="59" t="s">
        <v>279</v>
      </c>
      <c r="E33" s="60" t="s">
        <v>280</v>
      </c>
      <c r="F33" s="61" t="s">
        <v>82</v>
      </c>
      <c r="G33" s="59" t="s">
        <v>34</v>
      </c>
      <c r="H33" s="59" t="s">
        <v>35</v>
      </c>
      <c r="I33" s="61" t="s">
        <v>281</v>
      </c>
      <c r="J33" s="61" t="s">
        <v>474</v>
      </c>
      <c r="K33" s="62" t="s">
        <v>282</v>
      </c>
      <c r="L33" s="62" t="s">
        <v>283</v>
      </c>
      <c r="M33" s="62" t="s">
        <v>284</v>
      </c>
      <c r="N33" s="46">
        <v>100000</v>
      </c>
      <c r="O33" s="45" t="s">
        <v>40</v>
      </c>
      <c r="P33" s="45" t="s">
        <v>41</v>
      </c>
      <c r="Q33" s="46">
        <v>50000</v>
      </c>
      <c r="R33" s="76" t="s">
        <v>465</v>
      </c>
      <c r="S33" s="46">
        <v>160</v>
      </c>
      <c r="T33" s="46">
        <v>170</v>
      </c>
      <c r="U33" s="46">
        <v>60</v>
      </c>
      <c r="V33" s="46">
        <f t="shared" si="0"/>
        <v>390</v>
      </c>
      <c r="W33" s="46">
        <v>50000</v>
      </c>
      <c r="X33" s="79" t="s">
        <v>468</v>
      </c>
      <c r="Y33" s="51" t="s">
        <v>472</v>
      </c>
    </row>
    <row r="34" spans="2:25" s="63" customFormat="1" ht="78" customHeight="1" x14ac:dyDescent="0.25">
      <c r="B34" s="77" t="s">
        <v>69</v>
      </c>
      <c r="C34" s="59" t="s">
        <v>70</v>
      </c>
      <c r="D34" s="59" t="s">
        <v>71</v>
      </c>
      <c r="E34" s="60" t="s">
        <v>72</v>
      </c>
      <c r="F34" s="61" t="s">
        <v>73</v>
      </c>
      <c r="G34" s="59" t="s">
        <v>56</v>
      </c>
      <c r="H34" s="59" t="s">
        <v>35</v>
      </c>
      <c r="I34" s="61" t="s">
        <v>74</v>
      </c>
      <c r="J34" s="61" t="s">
        <v>474</v>
      </c>
      <c r="K34" s="62" t="s">
        <v>75</v>
      </c>
      <c r="L34" s="62" t="s">
        <v>76</v>
      </c>
      <c r="M34" s="62" t="s">
        <v>77</v>
      </c>
      <c r="N34" s="46">
        <v>96000</v>
      </c>
      <c r="O34" s="45" t="s">
        <v>40</v>
      </c>
      <c r="P34" s="45" t="s">
        <v>41</v>
      </c>
      <c r="Q34" s="46">
        <v>48000</v>
      </c>
      <c r="R34" s="76" t="s">
        <v>465</v>
      </c>
      <c r="S34" s="46">
        <v>90</v>
      </c>
      <c r="T34" s="46">
        <v>170</v>
      </c>
      <c r="U34" s="46">
        <v>130</v>
      </c>
      <c r="V34" s="46">
        <f t="shared" si="0"/>
        <v>390</v>
      </c>
      <c r="W34" s="46">
        <v>48000</v>
      </c>
      <c r="X34" s="78" t="s">
        <v>468</v>
      </c>
      <c r="Y34" s="51" t="s">
        <v>472</v>
      </c>
    </row>
    <row r="35" spans="2:25" s="63" customFormat="1" ht="84" customHeight="1" x14ac:dyDescent="0.25">
      <c r="B35" s="77" t="s">
        <v>184</v>
      </c>
      <c r="C35" s="59" t="s">
        <v>185</v>
      </c>
      <c r="D35" s="59" t="s">
        <v>186</v>
      </c>
      <c r="E35" s="60" t="s">
        <v>187</v>
      </c>
      <c r="F35" s="61" t="s">
        <v>188</v>
      </c>
      <c r="G35" s="59" t="s">
        <v>34</v>
      </c>
      <c r="H35" s="59" t="s">
        <v>35</v>
      </c>
      <c r="I35" s="61" t="s">
        <v>189</v>
      </c>
      <c r="J35" s="61" t="s">
        <v>474</v>
      </c>
      <c r="K35" s="62" t="s">
        <v>190</v>
      </c>
      <c r="L35" s="62" t="s">
        <v>191</v>
      </c>
      <c r="M35" s="62" t="s">
        <v>192</v>
      </c>
      <c r="N35" s="46">
        <v>50000</v>
      </c>
      <c r="O35" s="45" t="s">
        <v>40</v>
      </c>
      <c r="P35" s="45" t="s">
        <v>41</v>
      </c>
      <c r="Q35" s="46">
        <v>25000</v>
      </c>
      <c r="R35" s="76" t="s">
        <v>465</v>
      </c>
      <c r="S35" s="46">
        <v>90</v>
      </c>
      <c r="T35" s="46">
        <v>170</v>
      </c>
      <c r="U35" s="46">
        <v>130</v>
      </c>
      <c r="V35" s="46">
        <f t="shared" si="0"/>
        <v>390</v>
      </c>
      <c r="W35" s="46">
        <v>25000</v>
      </c>
      <c r="X35" s="79" t="s">
        <v>468</v>
      </c>
      <c r="Y35" s="51" t="s">
        <v>472</v>
      </c>
    </row>
    <row r="36" spans="2:25" s="63" customFormat="1" ht="77.25" customHeight="1" x14ac:dyDescent="0.25">
      <c r="B36" s="77" t="s">
        <v>457</v>
      </c>
      <c r="C36" s="59" t="s">
        <v>458</v>
      </c>
      <c r="D36" s="59" t="s">
        <v>459</v>
      </c>
      <c r="E36" s="60" t="s">
        <v>460</v>
      </c>
      <c r="F36" s="61" t="s">
        <v>188</v>
      </c>
      <c r="G36" s="59" t="s">
        <v>34</v>
      </c>
      <c r="H36" s="59" t="s">
        <v>35</v>
      </c>
      <c r="I36" s="61" t="s">
        <v>461</v>
      </c>
      <c r="J36" s="61" t="s">
        <v>474</v>
      </c>
      <c r="K36" s="62" t="s">
        <v>462</v>
      </c>
      <c r="L36" s="62" t="s">
        <v>463</v>
      </c>
      <c r="M36" s="62" t="s">
        <v>464</v>
      </c>
      <c r="N36" s="46">
        <v>190000</v>
      </c>
      <c r="O36" s="45" t="s">
        <v>40</v>
      </c>
      <c r="P36" s="45" t="s">
        <v>41</v>
      </c>
      <c r="Q36" s="46">
        <v>95000</v>
      </c>
      <c r="R36" s="76" t="s">
        <v>465</v>
      </c>
      <c r="S36" s="46">
        <v>130</v>
      </c>
      <c r="T36" s="46">
        <v>120</v>
      </c>
      <c r="U36" s="46">
        <v>130</v>
      </c>
      <c r="V36" s="46">
        <f t="shared" si="0"/>
        <v>380</v>
      </c>
      <c r="W36" s="46">
        <v>95000</v>
      </c>
      <c r="X36" s="78" t="s">
        <v>468</v>
      </c>
      <c r="Y36" s="51" t="s">
        <v>472</v>
      </c>
    </row>
    <row r="37" spans="2:25" s="63" customFormat="1" ht="80.25" customHeight="1" x14ac:dyDescent="0.25">
      <c r="B37" s="77" t="s">
        <v>344</v>
      </c>
      <c r="C37" s="59" t="s">
        <v>345</v>
      </c>
      <c r="D37" s="59" t="s">
        <v>346</v>
      </c>
      <c r="E37" s="60" t="s">
        <v>347</v>
      </c>
      <c r="F37" s="61" t="s">
        <v>348</v>
      </c>
      <c r="G37" s="59" t="s">
        <v>109</v>
      </c>
      <c r="H37" s="59" t="s">
        <v>35</v>
      </c>
      <c r="I37" s="61" t="s">
        <v>349</v>
      </c>
      <c r="J37" s="61" t="s">
        <v>474</v>
      </c>
      <c r="K37" s="62" t="s">
        <v>350</v>
      </c>
      <c r="L37" s="62" t="s">
        <v>351</v>
      </c>
      <c r="M37" s="62" t="s">
        <v>352</v>
      </c>
      <c r="N37" s="46">
        <v>96000</v>
      </c>
      <c r="O37" s="45" t="s">
        <v>40</v>
      </c>
      <c r="P37" s="45" t="s">
        <v>41</v>
      </c>
      <c r="Q37" s="46">
        <v>48000</v>
      </c>
      <c r="R37" s="76" t="s">
        <v>465</v>
      </c>
      <c r="S37" s="46">
        <v>130</v>
      </c>
      <c r="T37" s="46">
        <v>170</v>
      </c>
      <c r="U37" s="46">
        <v>80</v>
      </c>
      <c r="V37" s="46">
        <f t="shared" ref="V37:V54" si="1">SUM(S37:U37)</f>
        <v>380</v>
      </c>
      <c r="W37" s="46">
        <v>48000</v>
      </c>
      <c r="X37" s="79" t="s">
        <v>468</v>
      </c>
      <c r="Y37" s="51" t="s">
        <v>472</v>
      </c>
    </row>
    <row r="38" spans="2:25" s="63" customFormat="1" ht="78" customHeight="1" x14ac:dyDescent="0.25">
      <c r="B38" s="77" t="s">
        <v>387</v>
      </c>
      <c r="C38" s="59" t="s">
        <v>388</v>
      </c>
      <c r="D38" s="59" t="s">
        <v>389</v>
      </c>
      <c r="E38" s="60" t="s">
        <v>390</v>
      </c>
      <c r="F38" s="61" t="s">
        <v>391</v>
      </c>
      <c r="G38" s="59" t="s">
        <v>136</v>
      </c>
      <c r="H38" s="59" t="s">
        <v>35</v>
      </c>
      <c r="I38" s="61" t="s">
        <v>392</v>
      </c>
      <c r="J38" s="61" t="s">
        <v>474</v>
      </c>
      <c r="K38" s="62" t="s">
        <v>393</v>
      </c>
      <c r="L38" s="62" t="s">
        <v>394</v>
      </c>
      <c r="M38" s="62" t="s">
        <v>395</v>
      </c>
      <c r="N38" s="46">
        <v>40000</v>
      </c>
      <c r="O38" s="45" t="s">
        <v>40</v>
      </c>
      <c r="P38" s="45" t="s">
        <v>41</v>
      </c>
      <c r="Q38" s="46">
        <v>20000</v>
      </c>
      <c r="R38" s="76" t="s">
        <v>465</v>
      </c>
      <c r="S38" s="46">
        <v>160</v>
      </c>
      <c r="T38" s="46">
        <v>170</v>
      </c>
      <c r="U38" s="46">
        <v>50</v>
      </c>
      <c r="V38" s="46">
        <f t="shared" si="1"/>
        <v>380</v>
      </c>
      <c r="W38" s="46">
        <v>20000</v>
      </c>
      <c r="X38" s="78" t="s">
        <v>468</v>
      </c>
      <c r="Y38" s="51" t="s">
        <v>472</v>
      </c>
    </row>
    <row r="39" spans="2:25" s="63" customFormat="1" ht="78" customHeight="1" x14ac:dyDescent="0.25">
      <c r="B39" s="77" t="s">
        <v>405</v>
      </c>
      <c r="C39" s="59" t="s">
        <v>406</v>
      </c>
      <c r="D39" s="59" t="s">
        <v>407</v>
      </c>
      <c r="E39" s="60" t="s">
        <v>408</v>
      </c>
      <c r="F39" s="61" t="s">
        <v>339</v>
      </c>
      <c r="G39" s="59" t="s">
        <v>56</v>
      </c>
      <c r="H39" s="59" t="s">
        <v>35</v>
      </c>
      <c r="I39" s="61" t="s">
        <v>409</v>
      </c>
      <c r="J39" s="61" t="s">
        <v>474</v>
      </c>
      <c r="K39" s="62" t="s">
        <v>410</v>
      </c>
      <c r="L39" s="62" t="s">
        <v>411</v>
      </c>
      <c r="M39" s="62" t="s">
        <v>412</v>
      </c>
      <c r="N39" s="46">
        <v>200000</v>
      </c>
      <c r="O39" s="45" t="s">
        <v>40</v>
      </c>
      <c r="P39" s="45" t="s">
        <v>41</v>
      </c>
      <c r="Q39" s="46">
        <v>100000</v>
      </c>
      <c r="R39" s="76" t="s">
        <v>465</v>
      </c>
      <c r="S39" s="46">
        <v>110</v>
      </c>
      <c r="T39" s="46">
        <v>170</v>
      </c>
      <c r="U39" s="46">
        <v>100</v>
      </c>
      <c r="V39" s="46">
        <f t="shared" si="1"/>
        <v>380</v>
      </c>
      <c r="W39" s="46">
        <v>100000</v>
      </c>
      <c r="X39" s="79" t="s">
        <v>468</v>
      </c>
      <c r="Y39" s="51" t="s">
        <v>472</v>
      </c>
    </row>
    <row r="40" spans="2:25" s="63" customFormat="1" ht="84.75" customHeight="1" x14ac:dyDescent="0.25">
      <c r="B40" s="77" t="s">
        <v>176</v>
      </c>
      <c r="C40" s="59" t="s">
        <v>177</v>
      </c>
      <c r="D40" s="59" t="s">
        <v>178</v>
      </c>
      <c r="E40" s="60" t="s">
        <v>179</v>
      </c>
      <c r="F40" s="61" t="s">
        <v>55</v>
      </c>
      <c r="G40" s="59" t="s">
        <v>56</v>
      </c>
      <c r="H40" s="59" t="s">
        <v>35</v>
      </c>
      <c r="I40" s="61" t="s">
        <v>180</v>
      </c>
      <c r="J40" s="61" t="s">
        <v>474</v>
      </c>
      <c r="K40" s="62" t="s">
        <v>181</v>
      </c>
      <c r="L40" s="62" t="s">
        <v>182</v>
      </c>
      <c r="M40" s="62" t="s">
        <v>183</v>
      </c>
      <c r="N40" s="46">
        <v>96000</v>
      </c>
      <c r="O40" s="45" t="s">
        <v>40</v>
      </c>
      <c r="P40" s="45" t="s">
        <v>41</v>
      </c>
      <c r="Q40" s="46">
        <v>48000</v>
      </c>
      <c r="R40" s="76" t="s">
        <v>465</v>
      </c>
      <c r="S40" s="46">
        <v>110</v>
      </c>
      <c r="T40" s="46">
        <v>170</v>
      </c>
      <c r="U40" s="46">
        <v>100</v>
      </c>
      <c r="V40" s="46">
        <f t="shared" si="1"/>
        <v>380</v>
      </c>
      <c r="W40" s="46">
        <v>48000</v>
      </c>
      <c r="X40" s="78" t="s">
        <v>468</v>
      </c>
      <c r="Y40" s="51" t="s">
        <v>472</v>
      </c>
    </row>
    <row r="41" spans="2:25" s="63" customFormat="1" ht="73.5" customHeight="1" x14ac:dyDescent="0.25">
      <c r="B41" s="77" t="s">
        <v>422</v>
      </c>
      <c r="C41" s="59" t="s">
        <v>423</v>
      </c>
      <c r="D41" s="59" t="s">
        <v>424</v>
      </c>
      <c r="E41" s="60" t="s">
        <v>425</v>
      </c>
      <c r="F41" s="61" t="s">
        <v>426</v>
      </c>
      <c r="G41" s="59" t="s">
        <v>109</v>
      </c>
      <c r="H41" s="59" t="s">
        <v>35</v>
      </c>
      <c r="I41" s="61" t="s">
        <v>427</v>
      </c>
      <c r="J41" s="61" t="s">
        <v>474</v>
      </c>
      <c r="K41" s="62" t="s">
        <v>428</v>
      </c>
      <c r="L41" s="62" t="s">
        <v>429</v>
      </c>
      <c r="M41" s="62" t="s">
        <v>430</v>
      </c>
      <c r="N41" s="46">
        <v>200000</v>
      </c>
      <c r="O41" s="45" t="s">
        <v>40</v>
      </c>
      <c r="P41" s="45" t="s">
        <v>41</v>
      </c>
      <c r="Q41" s="46">
        <v>100000</v>
      </c>
      <c r="R41" s="76" t="s">
        <v>465</v>
      </c>
      <c r="S41" s="46">
        <v>90</v>
      </c>
      <c r="T41" s="46">
        <v>170</v>
      </c>
      <c r="U41" s="46">
        <v>120</v>
      </c>
      <c r="V41" s="46">
        <f t="shared" si="1"/>
        <v>380</v>
      </c>
      <c r="W41" s="46">
        <v>100000</v>
      </c>
      <c r="X41" s="79" t="s">
        <v>468</v>
      </c>
      <c r="Y41" s="51" t="s">
        <v>472</v>
      </c>
    </row>
    <row r="42" spans="2:25" s="63" customFormat="1" ht="87.75" customHeight="1" x14ac:dyDescent="0.25">
      <c r="B42" s="77" t="s">
        <v>369</v>
      </c>
      <c r="C42" s="59" t="s">
        <v>370</v>
      </c>
      <c r="D42" s="59" t="s">
        <v>371</v>
      </c>
      <c r="E42" s="60" t="s">
        <v>372</v>
      </c>
      <c r="F42" s="61" t="s">
        <v>373</v>
      </c>
      <c r="G42" s="59" t="s">
        <v>109</v>
      </c>
      <c r="H42" s="59" t="s">
        <v>35</v>
      </c>
      <c r="I42" s="61" t="s">
        <v>374</v>
      </c>
      <c r="J42" s="61" t="s">
        <v>474</v>
      </c>
      <c r="K42" s="62" t="s">
        <v>375</v>
      </c>
      <c r="L42" s="62" t="s">
        <v>376</v>
      </c>
      <c r="M42" s="62" t="s">
        <v>377</v>
      </c>
      <c r="N42" s="46">
        <v>200000</v>
      </c>
      <c r="O42" s="45" t="s">
        <v>40</v>
      </c>
      <c r="P42" s="45" t="s">
        <v>41</v>
      </c>
      <c r="Q42" s="46">
        <v>100000</v>
      </c>
      <c r="R42" s="76" t="s">
        <v>465</v>
      </c>
      <c r="S42" s="46">
        <v>130</v>
      </c>
      <c r="T42" s="46">
        <v>170</v>
      </c>
      <c r="U42" s="46">
        <v>60</v>
      </c>
      <c r="V42" s="46">
        <f t="shared" si="1"/>
        <v>360</v>
      </c>
      <c r="W42" s="46">
        <v>100000</v>
      </c>
      <c r="X42" s="78" t="s">
        <v>468</v>
      </c>
      <c r="Y42" s="51" t="s">
        <v>472</v>
      </c>
    </row>
    <row r="43" spans="2:25" s="63" customFormat="1" ht="75.75" customHeight="1" x14ac:dyDescent="0.25">
      <c r="B43" s="77" t="s">
        <v>252</v>
      </c>
      <c r="C43" s="59" t="s">
        <v>253</v>
      </c>
      <c r="D43" s="59" t="s">
        <v>254</v>
      </c>
      <c r="E43" s="60" t="s">
        <v>255</v>
      </c>
      <c r="F43" s="61" t="s">
        <v>197</v>
      </c>
      <c r="G43" s="59" t="s">
        <v>136</v>
      </c>
      <c r="H43" s="59" t="s">
        <v>35</v>
      </c>
      <c r="I43" s="61" t="s">
        <v>256</v>
      </c>
      <c r="J43" s="61" t="s">
        <v>474</v>
      </c>
      <c r="K43" s="62" t="s">
        <v>257</v>
      </c>
      <c r="L43" s="62" t="s">
        <v>258</v>
      </c>
      <c r="M43" s="62" t="s">
        <v>259</v>
      </c>
      <c r="N43" s="46">
        <v>240000</v>
      </c>
      <c r="O43" s="45" t="s">
        <v>40</v>
      </c>
      <c r="P43" s="45" t="s">
        <v>41</v>
      </c>
      <c r="Q43" s="46">
        <v>100000</v>
      </c>
      <c r="R43" s="76" t="s">
        <v>465</v>
      </c>
      <c r="S43" s="46">
        <v>110</v>
      </c>
      <c r="T43" s="46">
        <v>170</v>
      </c>
      <c r="U43" s="46">
        <v>80</v>
      </c>
      <c r="V43" s="46">
        <f t="shared" si="1"/>
        <v>360</v>
      </c>
      <c r="W43" s="46">
        <v>100000</v>
      </c>
      <c r="X43" s="79" t="s">
        <v>468</v>
      </c>
      <c r="Y43" s="51" t="s">
        <v>472</v>
      </c>
    </row>
    <row r="44" spans="2:25" s="63" customFormat="1" ht="78.75" customHeight="1" x14ac:dyDescent="0.25">
      <c r="B44" s="77" t="s">
        <v>210</v>
      </c>
      <c r="C44" s="59" t="s">
        <v>211</v>
      </c>
      <c r="D44" s="59" t="s">
        <v>212</v>
      </c>
      <c r="E44" s="60" t="s">
        <v>213</v>
      </c>
      <c r="F44" s="61" t="s">
        <v>55</v>
      </c>
      <c r="G44" s="59" t="s">
        <v>56</v>
      </c>
      <c r="H44" s="59" t="s">
        <v>35</v>
      </c>
      <c r="I44" s="61" t="s">
        <v>214</v>
      </c>
      <c r="J44" s="61" t="s">
        <v>474</v>
      </c>
      <c r="K44" s="62" t="s">
        <v>215</v>
      </c>
      <c r="L44" s="62" t="s">
        <v>216</v>
      </c>
      <c r="M44" s="62" t="s">
        <v>217</v>
      </c>
      <c r="N44" s="46">
        <v>72000</v>
      </c>
      <c r="O44" s="45" t="s">
        <v>40</v>
      </c>
      <c r="P44" s="45" t="s">
        <v>41</v>
      </c>
      <c r="Q44" s="46">
        <v>36000</v>
      </c>
      <c r="R44" s="76" t="s">
        <v>465</v>
      </c>
      <c r="S44" s="46">
        <v>90</v>
      </c>
      <c r="T44" s="46">
        <v>170</v>
      </c>
      <c r="U44" s="46">
        <v>100</v>
      </c>
      <c r="V44" s="46">
        <f t="shared" si="1"/>
        <v>360</v>
      </c>
      <c r="W44" s="46">
        <v>36000</v>
      </c>
      <c r="X44" s="78" t="s">
        <v>468</v>
      </c>
      <c r="Y44" s="51" t="s">
        <v>472</v>
      </c>
    </row>
    <row r="45" spans="2:25" s="63" customFormat="1" ht="81.75" customHeight="1" x14ac:dyDescent="0.25">
      <c r="B45" s="77" t="s">
        <v>294</v>
      </c>
      <c r="C45" s="59" t="s">
        <v>295</v>
      </c>
      <c r="D45" s="59" t="s">
        <v>296</v>
      </c>
      <c r="E45" s="60" t="s">
        <v>297</v>
      </c>
      <c r="F45" s="61" t="s">
        <v>298</v>
      </c>
      <c r="G45" s="59" t="s">
        <v>34</v>
      </c>
      <c r="H45" s="59" t="s">
        <v>35</v>
      </c>
      <c r="I45" s="61" t="s">
        <v>299</v>
      </c>
      <c r="J45" s="61" t="s">
        <v>474</v>
      </c>
      <c r="K45" s="62" t="s">
        <v>300</v>
      </c>
      <c r="L45" s="62" t="s">
        <v>301</v>
      </c>
      <c r="M45" s="62" t="s">
        <v>302</v>
      </c>
      <c r="N45" s="46">
        <v>200000</v>
      </c>
      <c r="O45" s="45" t="s">
        <v>40</v>
      </c>
      <c r="P45" s="45" t="s">
        <v>41</v>
      </c>
      <c r="Q45" s="46">
        <v>100000</v>
      </c>
      <c r="R45" s="76" t="s">
        <v>465</v>
      </c>
      <c r="S45" s="46">
        <v>90</v>
      </c>
      <c r="T45" s="46">
        <v>170</v>
      </c>
      <c r="U45" s="46">
        <v>100</v>
      </c>
      <c r="V45" s="46">
        <f t="shared" si="1"/>
        <v>360</v>
      </c>
      <c r="W45" s="46">
        <v>100000</v>
      </c>
      <c r="X45" s="79" t="s">
        <v>468</v>
      </c>
      <c r="Y45" s="51" t="s">
        <v>472</v>
      </c>
    </row>
    <row r="46" spans="2:25" s="63" customFormat="1" ht="76.5" customHeight="1" x14ac:dyDescent="0.25">
      <c r="B46" s="77" t="s">
        <v>114</v>
      </c>
      <c r="C46" s="59" t="s">
        <v>115</v>
      </c>
      <c r="D46" s="59" t="s">
        <v>116</v>
      </c>
      <c r="E46" s="60" t="s">
        <v>117</v>
      </c>
      <c r="F46" s="61" t="s">
        <v>118</v>
      </c>
      <c r="G46" s="59" t="s">
        <v>56</v>
      </c>
      <c r="H46" s="59" t="s">
        <v>35</v>
      </c>
      <c r="I46" s="61" t="s">
        <v>119</v>
      </c>
      <c r="J46" s="61" t="s">
        <v>474</v>
      </c>
      <c r="K46" s="62" t="s">
        <v>120</v>
      </c>
      <c r="L46" s="62" t="s">
        <v>121</v>
      </c>
      <c r="M46" s="62" t="s">
        <v>122</v>
      </c>
      <c r="N46" s="46">
        <v>120000</v>
      </c>
      <c r="O46" s="45" t="s">
        <v>40</v>
      </c>
      <c r="P46" s="45" t="s">
        <v>41</v>
      </c>
      <c r="Q46" s="46">
        <v>60000</v>
      </c>
      <c r="R46" s="76" t="s">
        <v>465</v>
      </c>
      <c r="S46" s="46">
        <v>90</v>
      </c>
      <c r="T46" s="46">
        <v>170</v>
      </c>
      <c r="U46" s="46">
        <v>100</v>
      </c>
      <c r="V46" s="46">
        <f t="shared" si="1"/>
        <v>360</v>
      </c>
      <c r="W46" s="46">
        <v>60000</v>
      </c>
      <c r="X46" s="78" t="s">
        <v>468</v>
      </c>
      <c r="Y46" s="51" t="s">
        <v>472</v>
      </c>
    </row>
    <row r="47" spans="2:25" s="63" customFormat="1" ht="52.5" x14ac:dyDescent="0.25">
      <c r="B47" s="77" t="s">
        <v>141</v>
      </c>
      <c r="C47" s="59" t="s">
        <v>142</v>
      </c>
      <c r="D47" s="59" t="s">
        <v>143</v>
      </c>
      <c r="E47" s="60" t="s">
        <v>144</v>
      </c>
      <c r="F47" s="61" t="s">
        <v>145</v>
      </c>
      <c r="G47" s="59" t="s">
        <v>136</v>
      </c>
      <c r="H47" s="59" t="s">
        <v>35</v>
      </c>
      <c r="I47" s="61" t="s">
        <v>146</v>
      </c>
      <c r="J47" s="61" t="s">
        <v>474</v>
      </c>
      <c r="K47" s="62" t="s">
        <v>147</v>
      </c>
      <c r="L47" s="62" t="s">
        <v>148</v>
      </c>
      <c r="M47" s="62" t="s">
        <v>149</v>
      </c>
      <c r="N47" s="46">
        <v>208000</v>
      </c>
      <c r="O47" s="45" t="s">
        <v>40</v>
      </c>
      <c r="P47" s="45" t="s">
        <v>41</v>
      </c>
      <c r="Q47" s="46">
        <v>100000</v>
      </c>
      <c r="R47" s="76" t="s">
        <v>465</v>
      </c>
      <c r="S47" s="46">
        <v>130</v>
      </c>
      <c r="T47" s="46">
        <v>170</v>
      </c>
      <c r="U47" s="46">
        <v>50</v>
      </c>
      <c r="V47" s="46">
        <f t="shared" si="1"/>
        <v>350</v>
      </c>
      <c r="W47" s="46">
        <v>100000</v>
      </c>
      <c r="X47" s="79" t="s">
        <v>468</v>
      </c>
      <c r="Y47" s="51" t="s">
        <v>472</v>
      </c>
    </row>
    <row r="48" spans="2:25" s="63" customFormat="1" ht="75.75" customHeight="1" x14ac:dyDescent="0.25">
      <c r="B48" s="77" t="s">
        <v>448</v>
      </c>
      <c r="C48" s="59" t="s">
        <v>449</v>
      </c>
      <c r="D48" s="59" t="s">
        <v>450</v>
      </c>
      <c r="E48" s="60" t="s">
        <v>451</v>
      </c>
      <c r="F48" s="61" t="s">
        <v>452</v>
      </c>
      <c r="G48" s="59" t="s">
        <v>34</v>
      </c>
      <c r="H48" s="59" t="s">
        <v>35</v>
      </c>
      <c r="I48" s="61" t="s">
        <v>453</v>
      </c>
      <c r="J48" s="61" t="s">
        <v>474</v>
      </c>
      <c r="K48" s="62" t="s">
        <v>454</v>
      </c>
      <c r="L48" s="62" t="s">
        <v>455</v>
      </c>
      <c r="M48" s="62" t="s">
        <v>456</v>
      </c>
      <c r="N48" s="46">
        <v>120000</v>
      </c>
      <c r="O48" s="45" t="s">
        <v>40</v>
      </c>
      <c r="P48" s="45" t="s">
        <v>41</v>
      </c>
      <c r="Q48" s="46">
        <v>60000</v>
      </c>
      <c r="R48" s="76" t="s">
        <v>465</v>
      </c>
      <c r="S48" s="46">
        <v>110</v>
      </c>
      <c r="T48" s="46">
        <v>170</v>
      </c>
      <c r="U48" s="46">
        <v>60</v>
      </c>
      <c r="V48" s="46">
        <f t="shared" si="1"/>
        <v>340</v>
      </c>
      <c r="W48" s="46">
        <v>60000</v>
      </c>
      <c r="X48" s="78" t="s">
        <v>468</v>
      </c>
      <c r="Y48" s="51" t="s">
        <v>472</v>
      </c>
    </row>
    <row r="49" spans="1:25" s="63" customFormat="1" ht="76.5" customHeight="1" x14ac:dyDescent="0.25">
      <c r="B49" s="77" t="s">
        <v>335</v>
      </c>
      <c r="C49" s="59" t="s">
        <v>336</v>
      </c>
      <c r="D49" s="59" t="s">
        <v>337</v>
      </c>
      <c r="E49" s="60" t="s">
        <v>338</v>
      </c>
      <c r="F49" s="61" t="s">
        <v>339</v>
      </c>
      <c r="G49" s="59" t="s">
        <v>56</v>
      </c>
      <c r="H49" s="59" t="s">
        <v>35</v>
      </c>
      <c r="I49" s="61" t="s">
        <v>340</v>
      </c>
      <c r="J49" s="61" t="s">
        <v>474</v>
      </c>
      <c r="K49" s="62" t="s">
        <v>341</v>
      </c>
      <c r="L49" s="62" t="s">
        <v>342</v>
      </c>
      <c r="M49" s="62" t="s">
        <v>343</v>
      </c>
      <c r="N49" s="46">
        <v>120000</v>
      </c>
      <c r="O49" s="45" t="s">
        <v>40</v>
      </c>
      <c r="P49" s="45" t="s">
        <v>41</v>
      </c>
      <c r="Q49" s="46">
        <v>60000</v>
      </c>
      <c r="R49" s="76" t="s">
        <v>465</v>
      </c>
      <c r="S49" s="46">
        <v>90</v>
      </c>
      <c r="T49" s="46">
        <v>150</v>
      </c>
      <c r="U49" s="46">
        <v>100</v>
      </c>
      <c r="V49" s="46">
        <f t="shared" si="1"/>
        <v>340</v>
      </c>
      <c r="W49" s="46">
        <v>60000</v>
      </c>
      <c r="X49" s="79" t="s">
        <v>468</v>
      </c>
      <c r="Y49" s="51" t="s">
        <v>472</v>
      </c>
    </row>
    <row r="50" spans="1:25" s="63" customFormat="1" ht="80.25" customHeight="1" x14ac:dyDescent="0.25">
      <c r="B50" s="77" t="s">
        <v>131</v>
      </c>
      <c r="C50" s="59" t="s">
        <v>132</v>
      </c>
      <c r="D50" s="59" t="s">
        <v>133</v>
      </c>
      <c r="E50" s="60" t="s">
        <v>134</v>
      </c>
      <c r="F50" s="61" t="s">
        <v>135</v>
      </c>
      <c r="G50" s="59" t="s">
        <v>136</v>
      </c>
      <c r="H50" s="59" t="s">
        <v>35</v>
      </c>
      <c r="I50" s="61" t="s">
        <v>137</v>
      </c>
      <c r="J50" s="61" t="s">
        <v>474</v>
      </c>
      <c r="K50" s="62" t="s">
        <v>138</v>
      </c>
      <c r="L50" s="62" t="s">
        <v>139</v>
      </c>
      <c r="M50" s="62" t="s">
        <v>140</v>
      </c>
      <c r="N50" s="46">
        <v>144000</v>
      </c>
      <c r="O50" s="45" t="s">
        <v>40</v>
      </c>
      <c r="P50" s="45" t="s">
        <v>41</v>
      </c>
      <c r="Q50" s="46">
        <v>72000</v>
      </c>
      <c r="R50" s="76" t="s">
        <v>465</v>
      </c>
      <c r="S50" s="46">
        <v>110</v>
      </c>
      <c r="T50" s="46">
        <v>170</v>
      </c>
      <c r="U50" s="46">
        <v>50</v>
      </c>
      <c r="V50" s="46">
        <f t="shared" si="1"/>
        <v>330</v>
      </c>
      <c r="W50" s="46">
        <v>72000</v>
      </c>
      <c r="X50" s="78" t="s">
        <v>468</v>
      </c>
      <c r="Y50" s="51" t="s">
        <v>472</v>
      </c>
    </row>
    <row r="51" spans="1:25" s="63" customFormat="1" ht="78.75" customHeight="1" x14ac:dyDescent="0.25">
      <c r="B51" s="77" t="s">
        <v>193</v>
      </c>
      <c r="C51" s="59" t="s">
        <v>194</v>
      </c>
      <c r="D51" s="59" t="s">
        <v>195</v>
      </c>
      <c r="E51" s="60" t="s">
        <v>196</v>
      </c>
      <c r="F51" s="61" t="s">
        <v>197</v>
      </c>
      <c r="G51" s="59" t="s">
        <v>136</v>
      </c>
      <c r="H51" s="59" t="s">
        <v>35</v>
      </c>
      <c r="I51" s="61" t="s">
        <v>198</v>
      </c>
      <c r="J51" s="61" t="s">
        <v>474</v>
      </c>
      <c r="K51" s="62" t="s">
        <v>199</v>
      </c>
      <c r="L51" s="62" t="s">
        <v>200</v>
      </c>
      <c r="M51" s="62" t="s">
        <v>201</v>
      </c>
      <c r="N51" s="46">
        <v>160000</v>
      </c>
      <c r="O51" s="45" t="s">
        <v>40</v>
      </c>
      <c r="P51" s="45" t="s">
        <v>41</v>
      </c>
      <c r="Q51" s="46">
        <v>80000</v>
      </c>
      <c r="R51" s="76" t="s">
        <v>465</v>
      </c>
      <c r="S51" s="46">
        <v>110</v>
      </c>
      <c r="T51" s="46">
        <v>170</v>
      </c>
      <c r="U51" s="46">
        <v>50</v>
      </c>
      <c r="V51" s="46">
        <f t="shared" si="1"/>
        <v>330</v>
      </c>
      <c r="W51" s="46">
        <v>80000</v>
      </c>
      <c r="X51" s="79" t="s">
        <v>468</v>
      </c>
      <c r="Y51" s="51" t="s">
        <v>472</v>
      </c>
    </row>
    <row r="52" spans="1:25" s="63" customFormat="1" ht="75" customHeight="1" x14ac:dyDescent="0.25">
      <c r="B52" s="77" t="s">
        <v>317</v>
      </c>
      <c r="C52" s="59" t="s">
        <v>318</v>
      </c>
      <c r="D52" s="59" t="s">
        <v>319</v>
      </c>
      <c r="E52" s="60" t="s">
        <v>320</v>
      </c>
      <c r="F52" s="61" t="s">
        <v>321</v>
      </c>
      <c r="G52" s="59" t="s">
        <v>56</v>
      </c>
      <c r="H52" s="59" t="s">
        <v>35</v>
      </c>
      <c r="I52" s="61" t="s">
        <v>322</v>
      </c>
      <c r="J52" s="61" t="s">
        <v>474</v>
      </c>
      <c r="K52" s="62" t="s">
        <v>323</v>
      </c>
      <c r="L52" s="62" t="s">
        <v>324</v>
      </c>
      <c r="M52" s="62" t="s">
        <v>325</v>
      </c>
      <c r="N52" s="46">
        <v>120000</v>
      </c>
      <c r="O52" s="45" t="s">
        <v>40</v>
      </c>
      <c r="P52" s="45" t="s">
        <v>41</v>
      </c>
      <c r="Q52" s="46">
        <v>60000</v>
      </c>
      <c r="R52" s="76" t="s">
        <v>465</v>
      </c>
      <c r="S52" s="46">
        <v>110</v>
      </c>
      <c r="T52" s="46">
        <v>170</v>
      </c>
      <c r="U52" s="46">
        <v>50</v>
      </c>
      <c r="V52" s="46">
        <f t="shared" si="1"/>
        <v>330</v>
      </c>
      <c r="W52" s="46">
        <v>60000</v>
      </c>
      <c r="X52" s="78" t="s">
        <v>468</v>
      </c>
      <c r="Y52" s="51" t="s">
        <v>472</v>
      </c>
    </row>
    <row r="53" spans="1:25" s="63" customFormat="1" ht="94.5" customHeight="1" x14ac:dyDescent="0.25">
      <c r="B53" s="77" t="s">
        <v>268</v>
      </c>
      <c r="C53" s="59" t="s">
        <v>269</v>
      </c>
      <c r="D53" s="59" t="s">
        <v>270</v>
      </c>
      <c r="E53" s="60" t="s">
        <v>271</v>
      </c>
      <c r="F53" s="61" t="s">
        <v>272</v>
      </c>
      <c r="G53" s="59" t="s">
        <v>136</v>
      </c>
      <c r="H53" s="59" t="s">
        <v>35</v>
      </c>
      <c r="I53" s="61" t="s">
        <v>273</v>
      </c>
      <c r="J53" s="61" t="s">
        <v>474</v>
      </c>
      <c r="K53" s="62" t="s">
        <v>274</v>
      </c>
      <c r="L53" s="62" t="s">
        <v>275</v>
      </c>
      <c r="M53" s="62" t="s">
        <v>276</v>
      </c>
      <c r="N53" s="46">
        <v>50000</v>
      </c>
      <c r="O53" s="45" t="s">
        <v>40</v>
      </c>
      <c r="P53" s="45" t="s">
        <v>41</v>
      </c>
      <c r="Q53" s="46">
        <v>25000</v>
      </c>
      <c r="R53" s="76" t="s">
        <v>465</v>
      </c>
      <c r="S53" s="46">
        <v>90</v>
      </c>
      <c r="T53" s="46">
        <v>170</v>
      </c>
      <c r="U53" s="46">
        <v>50</v>
      </c>
      <c r="V53" s="46">
        <f t="shared" si="1"/>
        <v>310</v>
      </c>
      <c r="W53" s="46">
        <v>25000</v>
      </c>
      <c r="X53" s="79" t="s">
        <v>468</v>
      </c>
      <c r="Y53" s="51" t="s">
        <v>472</v>
      </c>
    </row>
    <row r="54" spans="1:25" s="63" customFormat="1" ht="78" customHeight="1" thickBot="1" x14ac:dyDescent="0.3">
      <c r="B54" s="77" t="s">
        <v>310</v>
      </c>
      <c r="C54" s="59" t="s">
        <v>311</v>
      </c>
      <c r="D54" s="59" t="s">
        <v>312</v>
      </c>
      <c r="E54" s="60" t="s">
        <v>313</v>
      </c>
      <c r="F54" s="61" t="s">
        <v>55</v>
      </c>
      <c r="G54" s="59" t="s">
        <v>56</v>
      </c>
      <c r="H54" s="59" t="s">
        <v>35</v>
      </c>
      <c r="I54" s="61" t="s">
        <v>314</v>
      </c>
      <c r="J54" s="61" t="s">
        <v>474</v>
      </c>
      <c r="K54" s="62" t="s">
        <v>315</v>
      </c>
      <c r="L54" s="62" t="s">
        <v>315</v>
      </c>
      <c r="M54" s="62" t="s">
        <v>316</v>
      </c>
      <c r="N54" s="46">
        <v>40000</v>
      </c>
      <c r="O54" s="45" t="s">
        <v>40</v>
      </c>
      <c r="P54" s="45" t="s">
        <v>41</v>
      </c>
      <c r="Q54" s="46">
        <v>20000</v>
      </c>
      <c r="R54" s="76" t="s">
        <v>465</v>
      </c>
      <c r="S54" s="46">
        <v>70</v>
      </c>
      <c r="T54" s="46">
        <v>170</v>
      </c>
      <c r="U54" s="46">
        <v>50</v>
      </c>
      <c r="V54" s="46">
        <f t="shared" si="1"/>
        <v>290</v>
      </c>
      <c r="W54" s="46">
        <v>20000</v>
      </c>
      <c r="X54" s="78" t="s">
        <v>468</v>
      </c>
      <c r="Y54" s="51" t="s">
        <v>472</v>
      </c>
    </row>
    <row r="55" spans="1:25" s="69" customFormat="1" ht="60" customHeight="1" x14ac:dyDescent="0.25">
      <c r="A55" s="64"/>
      <c r="B55" s="65"/>
      <c r="C55" s="65"/>
      <c r="D55" s="65"/>
      <c r="E55" s="65"/>
      <c r="F55" s="65"/>
      <c r="G55" s="65"/>
      <c r="H55" s="65"/>
      <c r="I55" s="65"/>
      <c r="J55" s="65"/>
      <c r="K55" s="65"/>
      <c r="L55" s="65"/>
      <c r="M55" s="66"/>
      <c r="N55" s="67"/>
      <c r="O55" s="67"/>
      <c r="P55" s="66"/>
      <c r="Q55" s="80"/>
      <c r="R55" s="68"/>
      <c r="S55" s="68"/>
      <c r="T55" s="68"/>
      <c r="U55" s="65"/>
      <c r="V55" s="66"/>
      <c r="W55" s="65"/>
    </row>
    <row r="56" spans="1:25" s="70" customFormat="1" ht="60" customHeight="1" x14ac:dyDescent="0.25"/>
    <row r="57" spans="1:25" s="70" customFormat="1" ht="60" customHeight="1" x14ac:dyDescent="0.25">
      <c r="A57" s="71"/>
      <c r="B57" s="71"/>
      <c r="C57" s="71"/>
      <c r="D57" s="71"/>
      <c r="E57" s="71"/>
      <c r="F57" s="71"/>
      <c r="G57" s="71"/>
      <c r="H57" s="71"/>
      <c r="I57" s="71"/>
      <c r="J57" s="71"/>
      <c r="K57" s="71"/>
      <c r="L57" s="71"/>
      <c r="S57" s="72"/>
      <c r="T57" s="73"/>
    </row>
    <row r="58" spans="1:25" s="70" customFormat="1" ht="60" customHeight="1" x14ac:dyDescent="0.25">
      <c r="A58" s="71"/>
      <c r="B58" s="71"/>
      <c r="C58" s="71"/>
      <c r="D58" s="71"/>
      <c r="E58" s="71"/>
      <c r="F58" s="71"/>
      <c r="G58" s="71"/>
      <c r="H58" s="71"/>
      <c r="I58" s="71"/>
      <c r="J58" s="71"/>
      <c r="K58" s="52"/>
      <c r="L58" s="52"/>
    </row>
    <row r="59" spans="1:25" s="70" customFormat="1" ht="60" customHeight="1" x14ac:dyDescent="0.25">
      <c r="A59" s="71"/>
      <c r="B59" s="71"/>
      <c r="C59" s="71"/>
      <c r="D59" s="71"/>
      <c r="E59" s="71"/>
      <c r="F59" s="71"/>
      <c r="G59" s="71"/>
      <c r="H59" s="71"/>
      <c r="I59" s="71"/>
      <c r="J59" s="71"/>
      <c r="K59" s="52"/>
      <c r="L59" s="52"/>
    </row>
    <row r="60" spans="1:25" s="70" customFormat="1" ht="60" customHeight="1" x14ac:dyDescent="0.25"/>
    <row r="61" spans="1:25" s="70" customFormat="1" ht="60" customHeight="1" x14ac:dyDescent="0.25"/>
    <row r="62" spans="1:25" s="70" customFormat="1" ht="60" customHeight="1" x14ac:dyDescent="0.25">
      <c r="S62" s="74"/>
      <c r="T62" s="75"/>
      <c r="U62" s="74"/>
      <c r="V62" s="75"/>
    </row>
  </sheetData>
  <autoFilter ref="B2:Y54">
    <sortState ref="B7:AK54">
      <sortCondition descending="1" ref="V5:V54"/>
    </sortState>
  </autoFilter>
  <mergeCells count="13">
    <mergeCell ref="X2:X4"/>
    <mergeCell ref="Y2:Y4"/>
    <mergeCell ref="B2:B4"/>
    <mergeCell ref="G3:G4"/>
    <mergeCell ref="H3:H4"/>
    <mergeCell ref="I3:I4"/>
    <mergeCell ref="J3:J4"/>
    <mergeCell ref="K2:K4"/>
    <mergeCell ref="L2:L4"/>
    <mergeCell ref="M2:M4"/>
    <mergeCell ref="N2:N4"/>
    <mergeCell ref="Q2:Q4"/>
    <mergeCell ref="R2:R4"/>
  </mergeCells>
  <pageMargins left="0.70866141732283472" right="0.70866141732283472" top="0.78740157480314965" bottom="0.78740157480314965" header="0.31496062992125984" footer="0.31496062992125984"/>
  <pageSetup paperSize="9" scale="33" fitToHeight="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76"/>
  <sheetViews>
    <sheetView tabSelected="1" view="pageLayout" topLeftCell="A149" zoomScaleNormal="100" workbookViewId="0">
      <selection activeCell="D154" sqref="D154"/>
    </sheetView>
  </sheetViews>
  <sheetFormatPr defaultRowHeight="15" x14ac:dyDescent="0.25"/>
  <cols>
    <col min="1" max="1" width="4.140625" style="31" customWidth="1"/>
    <col min="2" max="2" width="5.28515625" style="2" customWidth="1"/>
    <col min="3" max="3" width="22.140625" style="4" customWidth="1"/>
    <col min="4" max="4" width="37.5703125" style="6" customWidth="1"/>
    <col min="5" max="5" width="17.7109375" style="10" customWidth="1"/>
    <col min="6" max="6" width="12.140625" style="30" customWidth="1"/>
    <col min="7" max="7" width="19.140625" style="8" customWidth="1"/>
    <col min="8" max="8" width="10" customWidth="1"/>
    <col min="13" max="13" width="13.42578125" style="8" customWidth="1"/>
  </cols>
  <sheetData>
    <row r="1" spans="1:15" ht="44.25" thickBot="1" x14ac:dyDescent="0.3">
      <c r="B1" s="13" t="s">
        <v>0</v>
      </c>
      <c r="C1" s="13" t="s">
        <v>1</v>
      </c>
      <c r="D1" s="1" t="s">
        <v>24</v>
      </c>
      <c r="E1" s="33" t="s">
        <v>25</v>
      </c>
      <c r="F1" s="15" t="s">
        <v>26</v>
      </c>
      <c r="G1" s="33" t="s">
        <v>5</v>
      </c>
      <c r="H1" s="16" t="s">
        <v>6</v>
      </c>
      <c r="I1" s="25" t="s">
        <v>7</v>
      </c>
      <c r="J1" s="26"/>
      <c r="K1" s="17"/>
      <c r="L1" s="24"/>
      <c r="M1" s="38" t="s">
        <v>473</v>
      </c>
      <c r="N1" s="93" t="s">
        <v>470</v>
      </c>
      <c r="O1" s="93" t="s">
        <v>471</v>
      </c>
    </row>
    <row r="2" spans="1:15" ht="15.75" customHeight="1" thickBot="1" x14ac:dyDescent="0.3">
      <c r="B2" s="14"/>
      <c r="C2" s="14"/>
      <c r="D2" s="1" t="s">
        <v>27</v>
      </c>
      <c r="E2" s="34"/>
      <c r="F2" s="12"/>
      <c r="G2" s="34"/>
      <c r="H2" s="36"/>
      <c r="I2" s="39" t="s">
        <v>10</v>
      </c>
      <c r="J2" s="85" t="s">
        <v>11</v>
      </c>
      <c r="K2" s="89" t="s">
        <v>12</v>
      </c>
      <c r="L2" s="86" t="s">
        <v>13</v>
      </c>
      <c r="M2" s="34"/>
      <c r="N2" s="94"/>
      <c r="O2" s="94"/>
    </row>
    <row r="3" spans="1:15" ht="21.75" thickBot="1" x14ac:dyDescent="0.3">
      <c r="B3" s="21"/>
      <c r="C3" s="21"/>
      <c r="D3" s="1" t="s">
        <v>28</v>
      </c>
      <c r="E3" s="35"/>
      <c r="F3" s="22"/>
      <c r="G3" s="35"/>
      <c r="H3" s="37"/>
      <c r="I3" s="40"/>
      <c r="J3" s="87"/>
      <c r="K3" s="23"/>
      <c r="L3" s="88"/>
      <c r="M3" s="35"/>
      <c r="N3" s="94"/>
      <c r="O3" s="94"/>
    </row>
    <row r="4" spans="1:15" ht="60" x14ac:dyDescent="0.25">
      <c r="A4" s="47"/>
      <c r="B4" s="104" t="str">
        <f ca="1">IF(OFFSET(List1!B$5,tisk!A3,0)&gt;0,OFFSET(List1!B$5,tisk!A3,0),"")</f>
        <v>1</v>
      </c>
      <c r="C4" s="3" t="str">
        <f ca="1">IF(B4="","",CONCATENATE(OFFSET(List1!C$5,tisk!A3,0),"
",OFFSET(List1!D$5,tisk!A3,0),"
",OFFSET(List1!E$5,tisk!A3,0),"
",OFFSET(List1!F$5,tisk!A3,0)))</f>
        <v>Obec Lazníčky
Lazníčky 35
Lazníčky
75125</v>
      </c>
      <c r="D4" s="48" t="str">
        <f ca="1">IF(B4="","",OFFSET(List1!K$5,tisk!A3,0))</f>
        <v>Podpora prodejny COOP v Lazníčkách</v>
      </c>
      <c r="E4" s="105">
        <f ca="1">IF(B4="","",OFFSET(List1!N$5,tisk!A3,0))</f>
        <v>98400</v>
      </c>
      <c r="F4" s="28" t="str">
        <f ca="1">IF(B4="","",OFFSET(List1!O$5,tisk!A3,0))</f>
        <v>1/2021</v>
      </c>
      <c r="G4" s="103">
        <f ca="1">IF(B4="","",OFFSET(List1!Q$5,tisk!A3,0))</f>
        <v>49200</v>
      </c>
      <c r="H4" s="106" t="str">
        <f ca="1">IF(B4="","",OFFSET(List1!R$5,tisk!A3,0))</f>
        <v>31.1.2022</v>
      </c>
      <c r="I4" s="104">
        <f ca="1">IF(B4="","",OFFSET(List1!S$5,tisk!A3,0))</f>
        <v>130</v>
      </c>
      <c r="J4" s="104">
        <f ca="1">IF(B4="","",OFFSET(List1!T$5,tisk!A3,0))</f>
        <v>170</v>
      </c>
      <c r="K4" s="104">
        <f ca="1">IF(B4="","",OFFSET(List1!U$5,tisk!A3,0))</f>
        <v>200</v>
      </c>
      <c r="L4" s="104">
        <f ca="1">IF(B4="","",OFFSET(List1!V$5,tisk!A3,0))</f>
        <v>500</v>
      </c>
      <c r="M4" s="103">
        <f ca="1">IF(B4="","",OFFSET(List1!W$5,tisk!A3,0))</f>
        <v>49200</v>
      </c>
      <c r="N4" s="103" t="str">
        <f ca="1">IF(B4="","",OFFSET(List1!X$5,tisk!A3,0))</f>
        <v>NEINV</v>
      </c>
      <c r="O4" s="103" t="str">
        <f ca="1">IF(B4="","",OFFSET(List1!Y$5,tisk!A3,0))</f>
        <v>NE</v>
      </c>
    </row>
    <row r="5" spans="1:15" ht="105" x14ac:dyDescent="0.25">
      <c r="A5" s="47"/>
      <c r="B5" s="104"/>
      <c r="C5" s="3" t="str">
        <f ca="1">IF(B4="","",CONCATENATE("Okres ",OFFSET(List1!G$5,tisk!A3,0),"
","Právní forma","
",OFFSET(List1!H$5,tisk!A3,0),"
","IČO ",OFFSET(List1!I$5,tisk!A3,0),"
 ","B.Ú. ",OFFSET(List1!J$5,tisk!A3,0)))</f>
        <v>Okres Přerov
Právní forma
Obec, městská část hlavního města Prahy
IČO 00636321
 B.Ú. xxxxxxxx</v>
      </c>
      <c r="D5" s="5" t="str">
        <f ca="1">IF(B4="","",OFFSET(List1!L$5,tisk!A3,0))</f>
        <v>Obec podporuje prodejnu potravin od roku 2018, v obci není jiná možnost nákupu . Nutnost existence  prodejny v obci se ukázala jako nezbytná, zvláště v době nouzového stavu. Udržení prodejny v obci je zastupiteli jednomyslně schváleno.</v>
      </c>
      <c r="E5" s="105"/>
      <c r="F5" s="27"/>
      <c r="G5" s="103"/>
      <c r="H5" s="106"/>
      <c r="I5" s="104"/>
      <c r="J5" s="104"/>
      <c r="K5" s="104"/>
      <c r="L5" s="104"/>
      <c r="M5" s="103"/>
      <c r="N5" s="103"/>
      <c r="O5" s="103"/>
    </row>
    <row r="6" spans="1:15" ht="75" x14ac:dyDescent="0.25">
      <c r="A6" s="47">
        <f>ROW()/3-1</f>
        <v>1</v>
      </c>
      <c r="B6" s="104"/>
      <c r="C6" s="3"/>
      <c r="D6" s="49" t="str">
        <f ca="1">IF(B4="","",CONCATENATE("Dotace bude použita na:","
",OFFSET(List1!M$5,tisk!A3,0)))</f>
        <v>Dotace bude použita na:
částečnou úhradu uznatelných výdajů na činnost potravinářské prodejny v Lazníčkách - částečné pokrytí části mzdových nákladů.</v>
      </c>
      <c r="E6" s="105"/>
      <c r="F6" s="28" t="str">
        <f ca="1">IF(B4="","",OFFSET(List1!P$5,tisk!A3,0))</f>
        <v>12/2021</v>
      </c>
      <c r="G6" s="103"/>
      <c r="H6" s="106"/>
      <c r="I6" s="104"/>
      <c r="J6" s="104"/>
      <c r="K6" s="104"/>
      <c r="L6" s="104"/>
      <c r="M6" s="103"/>
      <c r="N6" s="103"/>
      <c r="O6" s="103"/>
    </row>
    <row r="7" spans="1:15" ht="60" x14ac:dyDescent="0.25">
      <c r="A7" s="47"/>
      <c r="B7" s="104">
        <v>2</v>
      </c>
      <c r="C7" s="3" t="str">
        <f ca="1">IF(B7="","",CONCATENATE(OFFSET(List1!C$5,tisk!A6,0),"
",OFFSET(List1!D$5,tisk!A6,0),"
",OFFSET(List1!E$5,tisk!A6,0),"
",OFFSET(List1!F$5,tisk!A6,0)))</f>
        <v>Obec Šišma
Šišma 59
Šišma
75111</v>
      </c>
      <c r="D7" s="48" t="str">
        <f ca="1">IF(B7="","",OFFSET(List1!K$5,tisk!A6,0))</f>
        <v>Provoz prodejny smíšeného zboží</v>
      </c>
      <c r="E7" s="105">
        <f ca="1">IF(B7="","",OFFSET(List1!N$5,tisk!A6,0))</f>
        <v>90000</v>
      </c>
      <c r="F7" s="28" t="str">
        <f ca="1">IF(B7="","",OFFSET(List1!O$5,tisk!A6,0))</f>
        <v>1/2021</v>
      </c>
      <c r="G7" s="103">
        <f ca="1">IF(B7="","",OFFSET(List1!Q$5,tisk!A6,0))</f>
        <v>36000</v>
      </c>
      <c r="H7" s="106" t="str">
        <f ca="1">IF(B7="","",OFFSET(List1!R$5,tisk!A6,0))</f>
        <v>31.1.2022</v>
      </c>
      <c r="I7" s="104">
        <f ca="1">IF(B7="","",OFFSET(List1!S$5,tisk!A6,0))</f>
        <v>180</v>
      </c>
      <c r="J7" s="104">
        <f ca="1">IF(B7="","",OFFSET(List1!T$5,tisk!A6,0))</f>
        <v>170</v>
      </c>
      <c r="K7" s="104">
        <f ca="1">IF(B7="","",OFFSET(List1!U$5,tisk!A6,0))</f>
        <v>130</v>
      </c>
      <c r="L7" s="104">
        <f ca="1">IF(B7="","",OFFSET(List1!V$5,tisk!A6,0))</f>
        <v>480</v>
      </c>
      <c r="M7" s="103">
        <f ca="1">IF(B7="","",OFFSET(List1!W$5,tisk!A6,0))</f>
        <v>36000</v>
      </c>
      <c r="N7" s="103" t="str">
        <f ca="1">IF(B7="","",OFFSET(List1!X$5,tisk!A6,0))</f>
        <v>NEINV</v>
      </c>
      <c r="O7" s="103" t="str">
        <f ca="1">IF(B7="","",OFFSET(List1!Y$5,tisk!A6,0))</f>
        <v>NE</v>
      </c>
    </row>
    <row r="8" spans="1:15" ht="90" x14ac:dyDescent="0.25">
      <c r="A8" s="47"/>
      <c r="B8" s="104"/>
      <c r="C8" s="3" t="str">
        <f ca="1">IF(B7="","",CONCATENATE("Okres ",OFFSET(List1!G$5,tisk!A6,0),"
","Právní forma","
",OFFSET(List1!H$5,tisk!A6,0),"
","IČO ",OFFSET(List1!I$5,tisk!A6,0),"
 ","B.Ú. ",OFFSET(List1!J$5,tisk!A6,0)))</f>
        <v>Okres Přerov
Právní forma
Obec, městská část hlavního města Prahy
IČO 00636614
 B.Ú. xxxxxxxx</v>
      </c>
      <c r="D8" s="5" t="str">
        <f ca="1">IF(B7="","",OFFSET(List1!L$5,tisk!A6,0))</f>
        <v>Náklady spojené s provozem prodejny se smíšeným zbožím.</v>
      </c>
      <c r="E8" s="105"/>
      <c r="F8" s="27"/>
      <c r="G8" s="103"/>
      <c r="H8" s="106"/>
      <c r="I8" s="104"/>
      <c r="J8" s="104"/>
      <c r="K8" s="104"/>
      <c r="L8" s="104"/>
      <c r="M8" s="103"/>
      <c r="N8" s="103"/>
      <c r="O8" s="103"/>
    </row>
    <row r="9" spans="1:15" ht="45" x14ac:dyDescent="0.25">
      <c r="A9" s="47">
        <f>ROW()/3-1</f>
        <v>2</v>
      </c>
      <c r="B9" s="104"/>
      <c r="C9" s="3"/>
      <c r="D9" s="5" t="str">
        <f ca="1">IF(B7="","",CONCATENATE("Dotace bude použita na:",OFFSET(List1!M$5,tisk!A6,0)))</f>
        <v>Dotace bude použita na:- částečná úhrada energií,
- úhrada uznatelných výdajů (mzdy).</v>
      </c>
      <c r="E9" s="105"/>
      <c r="F9" s="28" t="str">
        <f ca="1">IF(B7="","",OFFSET(List1!P$5,tisk!A6,0))</f>
        <v>12/2021</v>
      </c>
      <c r="G9" s="103"/>
      <c r="H9" s="106"/>
      <c r="I9" s="104"/>
      <c r="J9" s="104"/>
      <c r="K9" s="104"/>
      <c r="L9" s="104"/>
      <c r="M9" s="103"/>
      <c r="N9" s="103"/>
      <c r="O9" s="103"/>
    </row>
    <row r="10" spans="1:15" ht="60" x14ac:dyDescent="0.25">
      <c r="A10" s="47"/>
      <c r="B10" s="104">
        <v>3</v>
      </c>
      <c r="C10" s="3" t="str">
        <f ca="1">IF(B10="","",CONCATENATE(OFFSET(List1!C$5,tisk!A9,0),"
",OFFSET(List1!D$5,tisk!A9,0),"
",OFFSET(List1!E$5,tisk!A9,0),"
",OFFSET(List1!F$5,tisk!A9,0)))</f>
        <v>Obec Otinoves
Otinoves 177
Otinoves
79861</v>
      </c>
      <c r="D10" s="48" t="str">
        <f ca="1">IF(B10="","",OFFSET(List1!K$5,tisk!A9,0))</f>
        <v>Podpora prodejen Otinoves 2021</v>
      </c>
      <c r="E10" s="105">
        <f ca="1">IF(B10="","",OFFSET(List1!N$5,tisk!A9,0))</f>
        <v>160000</v>
      </c>
      <c r="F10" s="28" t="str">
        <f ca="1">IF(B10="","",OFFSET(List1!O$5,tisk!A9,0))</f>
        <v>1/2021</v>
      </c>
      <c r="G10" s="103">
        <f ca="1">IF(B10="","",OFFSET(List1!Q$5,tisk!A9,0))</f>
        <v>80000</v>
      </c>
      <c r="H10" s="106" t="str">
        <f ca="1">IF(B10="","",OFFSET(List1!R$5,tisk!A9,0))</f>
        <v>31.1.2022</v>
      </c>
      <c r="I10" s="104">
        <f ca="1">IF(B10="","",OFFSET(List1!S$5,tisk!A9,0))</f>
        <v>110</v>
      </c>
      <c r="J10" s="104">
        <f ca="1">IF(B10="","",OFFSET(List1!T$5,tisk!A9,0))</f>
        <v>170</v>
      </c>
      <c r="K10" s="104">
        <f ca="1">IF(B10="","",OFFSET(List1!U$5,tisk!A9,0))</f>
        <v>200</v>
      </c>
      <c r="L10" s="104">
        <f ca="1">IF(B10="","",OFFSET(List1!V$5,tisk!A9,0))</f>
        <v>480</v>
      </c>
      <c r="M10" s="103">
        <f ca="1">IF(B10="","",OFFSET(List1!W$5,tisk!A9,0))</f>
        <v>80000</v>
      </c>
      <c r="N10" s="103" t="str">
        <f ca="1">IF(B10="","",OFFSET(List1!X$5,tisk!A9,0))</f>
        <v>NEINV</v>
      </c>
      <c r="O10" s="103" t="str">
        <f ca="1">IF(B10="","",OFFSET(List1!Y$5,tisk!A9,0))</f>
        <v>NE</v>
      </c>
    </row>
    <row r="11" spans="1:15" ht="90" x14ac:dyDescent="0.25">
      <c r="A11" s="47"/>
      <c r="B11" s="104"/>
      <c r="C11" s="3" t="str">
        <f ca="1">IF(B10="","",CONCATENATE("Okres ",OFFSET(List1!G$5,tisk!A9,0),"
","Právní forma","
",OFFSET(List1!H$5,tisk!A9,0),"
","IČO ",OFFSET(List1!I$5,tisk!A9,0),"
 ","B.Ú. ",OFFSET(List1!J$5,tisk!A9,0)))</f>
        <v>Okres Prostějov
Právní forma
Obec, městská část hlavního města Prahy
IČO 00288594
 B.Ú. xxxxxxxx</v>
      </c>
      <c r="D11" s="5" t="str">
        <f ca="1">IF(B10="","",OFFSET(List1!L$5,tisk!A9,0))</f>
        <v>Podpora prodejny smíšeného zboží JEDNOTA a místní prodejny U mlékárny v obci Otinoves</v>
      </c>
      <c r="E11" s="105"/>
      <c r="F11" s="27"/>
      <c r="G11" s="103"/>
      <c r="H11" s="106"/>
      <c r="I11" s="104"/>
      <c r="J11" s="104"/>
      <c r="K11" s="104"/>
      <c r="L11" s="104"/>
      <c r="M11" s="103"/>
      <c r="N11" s="103"/>
      <c r="O11" s="103"/>
    </row>
    <row r="12" spans="1:15" ht="105" x14ac:dyDescent="0.25">
      <c r="A12" s="47">
        <f>ROW()/3-1</f>
        <v>3</v>
      </c>
      <c r="B12" s="104"/>
      <c r="C12" s="3"/>
      <c r="D12" s="5" t="str">
        <f ca="1">IF(B10="","",CONCATENATE("Dotace bude použita na:",OFFSET(List1!M$5,tisk!A9,0)))</f>
        <v>Dotace bude použita na:neinvestiční transfer prodejně smíšeného zboží COOP Jednota a prodejně U mlékárny firmy Mlékárna Otinoves s. r. o., která je
výrobcem plísňového sýra NIVA a provozuje v obci Otinoves prodejnu regionálních potravinářských produktů.</v>
      </c>
      <c r="E12" s="105"/>
      <c r="F12" s="28" t="str">
        <f ca="1">IF(B10="","",OFFSET(List1!P$5,tisk!A9,0))</f>
        <v>12/2021</v>
      </c>
      <c r="G12" s="103"/>
      <c r="H12" s="106"/>
      <c r="I12" s="104"/>
      <c r="J12" s="104"/>
      <c r="K12" s="104"/>
      <c r="L12" s="104"/>
      <c r="M12" s="103"/>
      <c r="N12" s="103"/>
      <c r="O12" s="103"/>
    </row>
    <row r="13" spans="1:15" ht="75" customHeight="1" x14ac:dyDescent="0.25">
      <c r="B13" s="104">
        <v>4</v>
      </c>
      <c r="C13" s="3" t="str">
        <f ca="1">IF(B13="","",CONCATENATE(OFFSET(List1!C$5,tisk!A12,0),"
",OFFSET(List1!D$5,tisk!A12,0),"
",OFFSET(List1!E$5,tisk!A12,0),"
",OFFSET(List1!F$5,tisk!A12,0)))</f>
        <v>Obec Lhota
Lhota 63
Lhota
75131</v>
      </c>
      <c r="D13" s="48" t="str">
        <f ca="1">IF(B13="","",OFFSET(List1!K$5,tisk!A12,0))</f>
        <v>Prodejna Jednoty Lhota</v>
      </c>
      <c r="E13" s="105">
        <f ca="1">IF(B13="","",OFFSET(List1!N$5,tisk!A12,0))</f>
        <v>144000</v>
      </c>
      <c r="F13" s="28" t="str">
        <f ca="1">IF(B13="","",OFFSET(List1!O$5,tisk!A12,0))</f>
        <v>1/2021</v>
      </c>
      <c r="G13" s="103">
        <f ca="1">IF(B13="","",OFFSET(List1!Q$5,tisk!A12,0))</f>
        <v>72000</v>
      </c>
      <c r="H13" s="106" t="str">
        <f ca="1">IF(B13="","",OFFSET(List1!R$5,tisk!A12,0))</f>
        <v>31.1.2022</v>
      </c>
      <c r="I13" s="104">
        <f ca="1">IF(B13="","",OFFSET(List1!S$5,tisk!A12,0))</f>
        <v>110</v>
      </c>
      <c r="J13" s="104">
        <f ca="1">IF(B13="","",OFFSET(List1!T$5,tisk!A12,0))</f>
        <v>170</v>
      </c>
      <c r="K13" s="104">
        <f ca="1">IF(B13="","",OFFSET(List1!U$5,tisk!A12,0))</f>
        <v>200</v>
      </c>
      <c r="L13" s="104">
        <f ca="1">IF(B13="","",OFFSET(List1!V$5,tisk!A12,0))</f>
        <v>480</v>
      </c>
      <c r="M13" s="103">
        <f ca="1">IF(B13="","",OFFSET(List1!W$5,tisk!A12,0))</f>
        <v>72000</v>
      </c>
      <c r="N13" s="103" t="str">
        <f ca="1">IF(B13="","",OFFSET(List1!X$5,tisk!A12,0))</f>
        <v>NEINV</v>
      </c>
      <c r="O13" s="103" t="str">
        <f ca="1">IF(B13="","",OFFSET(List1!Y$5,tisk!A12,0))</f>
        <v>NE</v>
      </c>
    </row>
    <row r="14" spans="1:15" ht="90" x14ac:dyDescent="0.25">
      <c r="B14" s="104"/>
      <c r="C14" s="3" t="str">
        <f ca="1">IF(B13="","",CONCATENATE("Okres ",OFFSET(List1!G$5,tisk!A12,0),"
","Právní forma","
",OFFSET(List1!H$5,tisk!A12,0),"
","IČO ",OFFSET(List1!I$5,tisk!A12,0),"
 ","B.Ú. ",OFFSET(List1!J$5,tisk!A12,0)))</f>
        <v>Okres Přerov
Právní forma
Obec, městská část hlavního města Prahy
IČO 00636347
 B.Ú. xxxxxxxx</v>
      </c>
      <c r="D14" s="5" t="str">
        <f ca="1">IF(B13="","",OFFSET(List1!L$5,tisk!A12,0))</f>
        <v>Předmětem žádosti o dotaci jsou finanční prostředky na částečné krytí výdajů obce spojené se zachováním provozu Prodejny Jednoty v obci Lhota.</v>
      </c>
      <c r="E14" s="105"/>
      <c r="F14" s="27"/>
      <c r="G14" s="103"/>
      <c r="H14" s="106"/>
      <c r="I14" s="104"/>
      <c r="J14" s="104"/>
      <c r="K14" s="104"/>
      <c r="L14" s="104"/>
      <c r="M14" s="103"/>
      <c r="N14" s="103"/>
      <c r="O14" s="103"/>
    </row>
    <row r="15" spans="1:15" ht="75" x14ac:dyDescent="0.25">
      <c r="A15" s="31">
        <f>ROW()/3-1</f>
        <v>4</v>
      </c>
      <c r="B15" s="104"/>
      <c r="C15" s="3"/>
      <c r="D15" s="5" t="str">
        <f ca="1">IF(B13="","",CONCATENATE("Dotace bude použita na:",OFFSET(List1!M$5,tisk!A12,0)))</f>
        <v>Dotace bude použita na:činnost potravinářské prodejny, především za účelem pokrytí části mzdových nákladů dvou zaměstnanců . Příspěvek na provoz tj. na krytí ztráty.</v>
      </c>
      <c r="E15" s="105"/>
      <c r="F15" s="28" t="str">
        <f ca="1">IF(B13="","",OFFSET(List1!P$5,tisk!A12,0))</f>
        <v>12/2021</v>
      </c>
      <c r="G15" s="103"/>
      <c r="H15" s="106"/>
      <c r="I15" s="104"/>
      <c r="J15" s="104"/>
      <c r="K15" s="104"/>
      <c r="L15" s="104"/>
      <c r="M15" s="103"/>
      <c r="N15" s="103"/>
      <c r="O15" s="103"/>
    </row>
    <row r="16" spans="1:15" ht="75" customHeight="1" x14ac:dyDescent="0.25">
      <c r="B16" s="104">
        <v>5</v>
      </c>
      <c r="C16" s="3" t="str">
        <f ca="1">IF(B16="","",CONCATENATE(OFFSET(List1!C$5,tisk!A15,0),"
",OFFSET(List1!D$5,tisk!A15,0),"
",OFFSET(List1!E$5,tisk!A15,0),"
",OFFSET(List1!F$5,tisk!A15,0)))</f>
        <v>Obec Křtomil
Křtomil 60
Křtomil
75114</v>
      </c>
      <c r="D16" s="48" t="str">
        <f ca="1">IF(B16="","",OFFSET(List1!K$5,tisk!A15,0))</f>
        <v>Podpora prodejny smíšeného zboží ve Křtomili</v>
      </c>
      <c r="E16" s="105">
        <f ca="1">IF(B16="","",OFFSET(List1!N$5,tisk!A15,0))</f>
        <v>200000</v>
      </c>
      <c r="F16" s="28" t="str">
        <f ca="1">IF(B16="","",OFFSET(List1!O$5,tisk!A15,0))</f>
        <v>1/2021</v>
      </c>
      <c r="G16" s="103">
        <f ca="1">IF(B16="","",OFFSET(List1!Q$5,tisk!A15,0))</f>
        <v>100000</v>
      </c>
      <c r="H16" s="106" t="str">
        <f ca="1">IF(B16="","",OFFSET(List1!R$5,tisk!A15,0))</f>
        <v>31.1.2022</v>
      </c>
      <c r="I16" s="104">
        <f ca="1">IF(B16="","",OFFSET(List1!S$5,tisk!A15,0))</f>
        <v>110</v>
      </c>
      <c r="J16" s="104">
        <f ca="1">IF(B16="","",OFFSET(List1!T$5,tisk!A15,0))</f>
        <v>170</v>
      </c>
      <c r="K16" s="104">
        <f ca="1">IF(B16="","",OFFSET(List1!U$5,tisk!A15,0))</f>
        <v>200</v>
      </c>
      <c r="L16" s="104">
        <f ca="1">IF(B16="","",OFFSET(List1!V$5,tisk!A15,0))</f>
        <v>480</v>
      </c>
      <c r="M16" s="103">
        <f ca="1">IF(B16="","",OFFSET(List1!W$5,tisk!A15,0))</f>
        <v>100000</v>
      </c>
      <c r="N16" s="103" t="str">
        <f ca="1">IF(B16="","",OFFSET(List1!X$5,tisk!A15,0))</f>
        <v>NEINV</v>
      </c>
      <c r="O16" s="103" t="str">
        <f ca="1">IF(B16="","",OFFSET(List1!Y$5,tisk!A15,0))</f>
        <v>NE</v>
      </c>
    </row>
    <row r="17" spans="1:15" ht="105" x14ac:dyDescent="0.25">
      <c r="B17" s="104"/>
      <c r="C17" s="3" t="str">
        <f ca="1">IF(B16="","",CONCATENATE("Okres ",OFFSET(List1!G$5,tisk!A15,0),"
","Právní forma","
",OFFSET(List1!H$5,tisk!A15,0),"
","IČO ",OFFSET(List1!I$5,tisk!A15,0),"
 ","B.Ú. ",OFFSET(List1!J$5,tisk!A15,0)))</f>
        <v>Okres Přerov
Právní forma
Obec, městská část hlavního města Prahy
IČO 00636312
 B.Ú. xxxxxxxx</v>
      </c>
      <c r="D17" s="5" t="str">
        <f ca="1">IF(B16="","",OFFSET(List1!L$5,tisk!A15,0))</f>
        <v>Obchod je ve vlastnictví obce, provozován právnickou osobou za korunový nájem, veškeré energie hradí obec. V rámci projektu
žádáme o dotaci na částečné krytí energií a na dotaci pro provozovatele poskytnutou z prostředků obce.</v>
      </c>
      <c r="E17" s="105"/>
      <c r="F17" s="27"/>
      <c r="G17" s="103"/>
      <c r="H17" s="106"/>
      <c r="I17" s="104"/>
      <c r="J17" s="104"/>
      <c r="K17" s="104"/>
      <c r="L17" s="104"/>
      <c r="M17" s="103"/>
      <c r="N17" s="103"/>
      <c r="O17" s="103"/>
    </row>
    <row r="18" spans="1:15" ht="45" x14ac:dyDescent="0.25">
      <c r="A18" s="31">
        <f>ROW()/3-1</f>
        <v>5</v>
      </c>
      <c r="B18" s="104"/>
      <c r="C18" s="3"/>
      <c r="D18" s="5" t="str">
        <f ca="1">IF(B16="","",CONCATENATE("Dotace bude použita na:",OFFSET(List1!M$5,tisk!A15,0)))</f>
        <v>Dotace bude použita na:částečné krytí energií a na dotaci pro provozovatele poskytnutou z prostředků obce.</v>
      </c>
      <c r="E18" s="105"/>
      <c r="F18" s="28" t="str">
        <f ca="1">IF(B16="","",OFFSET(List1!P$5,tisk!A15,0))</f>
        <v>12/2021</v>
      </c>
      <c r="G18" s="103"/>
      <c r="H18" s="106"/>
      <c r="I18" s="104"/>
      <c r="J18" s="104"/>
      <c r="K18" s="104"/>
      <c r="L18" s="104"/>
      <c r="M18" s="103"/>
      <c r="N18" s="103"/>
      <c r="O18" s="103"/>
    </row>
    <row r="19" spans="1:15" s="2" customFormat="1" ht="75" customHeight="1" x14ac:dyDescent="0.25">
      <c r="A19" s="31"/>
      <c r="B19" s="104">
        <v>6</v>
      </c>
      <c r="C19" s="3" t="str">
        <f ca="1">IF(B19="","",CONCATENATE(OFFSET(List1!C$5,tisk!A18,0),"
",OFFSET(List1!D$5,tisk!A18,0),"
",OFFSET(List1!E$5,tisk!A18,0),"
",OFFSET(List1!F$5,tisk!A18,0)))</f>
        <v>Obec Krchleby
Krchleby 80
Krchleby
78901</v>
      </c>
      <c r="D19" s="48" t="str">
        <f ca="1">IF(B19="","",OFFSET(List1!K$5,tisk!A18,0))</f>
        <v>Podpora prodejny smíšeného zboží 2021</v>
      </c>
      <c r="E19" s="105">
        <f ca="1">IF(B19="","",OFFSET(List1!N$5,tisk!A18,0))</f>
        <v>40000</v>
      </c>
      <c r="F19" s="28" t="str">
        <f ca="1">IF(B19="","",OFFSET(List1!O$5,tisk!A18,0))</f>
        <v>1/2021</v>
      </c>
      <c r="G19" s="103">
        <f ca="1">IF(B19="","",OFFSET(List1!Q$5,tisk!A18,0))</f>
        <v>20000</v>
      </c>
      <c r="H19" s="106" t="str">
        <f ca="1">IF(B19="","",OFFSET(List1!R$5,tisk!A18,0))</f>
        <v>31.1.2022</v>
      </c>
      <c r="I19" s="104">
        <f ca="1">IF(B19="","",OFFSET(List1!S$5,tisk!A18,0))</f>
        <v>150</v>
      </c>
      <c r="J19" s="104">
        <f ca="1">IF(B19="","",OFFSET(List1!T$5,tisk!A18,0))</f>
        <v>170</v>
      </c>
      <c r="K19" s="104">
        <f ca="1">IF(B19="","",OFFSET(List1!U$5,tisk!A18,0))</f>
        <v>150</v>
      </c>
      <c r="L19" s="104">
        <f ca="1">IF(B19="","",OFFSET(List1!V$5,tisk!A18,0))</f>
        <v>470</v>
      </c>
      <c r="M19" s="103">
        <f ca="1">IF(B19="","",OFFSET(List1!W$5,tisk!A18,0))</f>
        <v>20000</v>
      </c>
      <c r="N19" s="103" t="str">
        <f ca="1">IF(B19="","",OFFSET(List1!X$5,tisk!A18,0))</f>
        <v>NEINV</v>
      </c>
      <c r="O19" s="103" t="str">
        <f ca="1">IF(B19="","",OFFSET(List1!Y$5,tisk!A18,0))</f>
        <v>NE</v>
      </c>
    </row>
    <row r="20" spans="1:15" s="2" customFormat="1" ht="90" x14ac:dyDescent="0.25">
      <c r="A20" s="31"/>
      <c r="B20" s="104"/>
      <c r="C20" s="3" t="str">
        <f ca="1">IF(B19="","",CONCATENATE("Okres ",OFFSET(List1!G$5,tisk!A18,0),"
","Právní forma","
",OFFSET(List1!H$5,tisk!A18,0),"
","IČO ",OFFSET(List1!I$5,tisk!A18,0),"
 ","B.Ú. ",OFFSET(List1!J$5,tisk!A18,0)))</f>
        <v>Okres Šumperk
Právní forma
Obec, městská část hlavního města Prahy
IČO 00636029
 B.Ú. xxxxxxxx</v>
      </c>
      <c r="D20" s="5" t="str">
        <f ca="1">IF(B19="","",OFFSET(List1!L$5,tisk!A18,0))</f>
        <v>Podpora provozu prodejny smíšeného zboží v Krchlebech - nákup energie</v>
      </c>
      <c r="E20" s="105"/>
      <c r="F20" s="27"/>
      <c r="G20" s="103"/>
      <c r="H20" s="106"/>
      <c r="I20" s="104"/>
      <c r="J20" s="104"/>
      <c r="K20" s="104"/>
      <c r="L20" s="104"/>
      <c r="M20" s="103"/>
      <c r="N20" s="103"/>
      <c r="O20" s="103"/>
    </row>
    <row r="21" spans="1:15" s="2" customFormat="1" ht="30" x14ac:dyDescent="0.25">
      <c r="A21" s="31">
        <f>ROW()/3-1</f>
        <v>6</v>
      </c>
      <c r="B21" s="104"/>
      <c r="C21" s="3"/>
      <c r="D21" s="5" t="str">
        <f ca="1">IF(B19="","",CONCATENATE("Dotace bude použita na:",OFFSET(List1!M$5,tisk!A18,0)))</f>
        <v>Dotace bude použita na:náklady spojené s částečnou úhradou el. energie.</v>
      </c>
      <c r="E21" s="105"/>
      <c r="F21" s="28" t="str">
        <f ca="1">IF(B19="","",OFFSET(List1!P$5,tisk!A18,0))</f>
        <v>12/2021</v>
      </c>
      <c r="G21" s="103"/>
      <c r="H21" s="106"/>
      <c r="I21" s="104"/>
      <c r="J21" s="104"/>
      <c r="K21" s="104"/>
      <c r="L21" s="104"/>
      <c r="M21" s="103"/>
      <c r="N21" s="103"/>
      <c r="O21" s="103"/>
    </row>
    <row r="22" spans="1:15" s="2" customFormat="1" ht="75" customHeight="1" x14ac:dyDescent="0.25">
      <c r="A22" s="31"/>
      <c r="B22" s="104">
        <v>7</v>
      </c>
      <c r="C22" s="3" t="str">
        <f ca="1">IF(B22="","",CONCATENATE(OFFSET(List1!C$5,tisk!A21,0),"
",OFFSET(List1!D$5,tisk!A21,0),"
",OFFSET(List1!E$5,tisk!A21,0),"
",OFFSET(List1!F$5,tisk!A21,0)))</f>
        <v>Obec Jakubovice
Jakubovice 25
Jakubovice
78991</v>
      </c>
      <c r="D22" s="48" t="str">
        <f ca="1">IF(B22="","",OFFSET(List1!K$5,tisk!A21,0))</f>
        <v>Prodejna Jakubovice</v>
      </c>
      <c r="E22" s="105">
        <f ca="1">IF(B22="","",OFFSET(List1!N$5,tisk!A21,0))</f>
        <v>43000</v>
      </c>
      <c r="F22" s="28" t="str">
        <f ca="1">IF(B22="","",OFFSET(List1!O$5,tisk!A21,0))</f>
        <v>1/2021</v>
      </c>
      <c r="G22" s="103">
        <f ca="1">IF(B22="","",OFFSET(List1!Q$5,tisk!A21,0))</f>
        <v>21500</v>
      </c>
      <c r="H22" s="106" t="str">
        <f ca="1">IF(B22="","",OFFSET(List1!R$5,tisk!A21,0))</f>
        <v>31.1.2022</v>
      </c>
      <c r="I22" s="104">
        <f ca="1">IF(B22="","",OFFSET(List1!S$5,tisk!A21,0))</f>
        <v>150</v>
      </c>
      <c r="J22" s="104">
        <f ca="1">IF(B22="","",OFFSET(List1!T$5,tisk!A21,0))</f>
        <v>170</v>
      </c>
      <c r="K22" s="104">
        <f ca="1">IF(B22="","",OFFSET(List1!U$5,tisk!A21,0))</f>
        <v>130</v>
      </c>
      <c r="L22" s="104">
        <f ca="1">IF(B22="","",OFFSET(List1!V$5,tisk!A21,0))</f>
        <v>450</v>
      </c>
      <c r="M22" s="103">
        <f ca="1">IF(B22="","",OFFSET(List1!W$5,tisk!A21,0))</f>
        <v>21500</v>
      </c>
      <c r="N22" s="103" t="str">
        <f ca="1">IF(B22="","",OFFSET(List1!X$5,tisk!A21,0))</f>
        <v>NEINV</v>
      </c>
      <c r="O22" s="103" t="str">
        <f ca="1">IF(B22="","",OFFSET(List1!Y$5,tisk!A21,0))</f>
        <v>NE</v>
      </c>
    </row>
    <row r="23" spans="1:15" s="2" customFormat="1" ht="90" x14ac:dyDescent="0.25">
      <c r="A23" s="31"/>
      <c r="B23" s="104"/>
      <c r="C23" s="3" t="str">
        <f ca="1">IF(B22="","",CONCATENATE("Okres ",OFFSET(List1!G$5,tisk!A21,0),"
","Právní forma","
",OFFSET(List1!H$5,tisk!A21,0),"
","IČO ",OFFSET(List1!I$5,tisk!A21,0),"
 ","B.Ú. ",OFFSET(List1!J$5,tisk!A21,0)))</f>
        <v>Okres Šumperk
Právní forma
Obec, městská část hlavního města Prahy
IČO 00635979
 B.Ú. xxxxxxxx</v>
      </c>
      <c r="D23" s="5" t="str">
        <f ca="1">IF(B22="","",OFFSET(List1!L$5,tisk!A21,0))</f>
        <v>Snažíme se o zachování prodejny v naší obci se dvěma sty obyvateli, aby tito nemuseli dojíždět za nákupy základních potravin do vzdálenějších obcí.</v>
      </c>
      <c r="E23" s="105"/>
      <c r="F23" s="27"/>
      <c r="G23" s="103"/>
      <c r="H23" s="106"/>
      <c r="I23" s="104"/>
      <c r="J23" s="104"/>
      <c r="K23" s="104"/>
      <c r="L23" s="104"/>
      <c r="M23" s="103"/>
      <c r="N23" s="103"/>
      <c r="O23" s="103"/>
    </row>
    <row r="24" spans="1:15" s="2" customFormat="1" ht="45" x14ac:dyDescent="0.25">
      <c r="A24" s="31">
        <f>ROW()/3-1</f>
        <v>7</v>
      </c>
      <c r="B24" s="104"/>
      <c r="C24" s="3"/>
      <c r="D24" s="5" t="str">
        <f ca="1">IF(B22="","",CONCATENATE("Dotace bude použita na:",OFFSET(List1!M$5,tisk!A21,0)))</f>
        <v>Dotace bude použita na:částečnou úhradu příspěvku provozovateli obchodu.</v>
      </c>
      <c r="E24" s="105"/>
      <c r="F24" s="28" t="str">
        <f ca="1">IF(B22="","",OFFSET(List1!P$5,tisk!A21,0))</f>
        <v>12/2021</v>
      </c>
      <c r="G24" s="103"/>
      <c r="H24" s="106"/>
      <c r="I24" s="104"/>
      <c r="J24" s="104"/>
      <c r="K24" s="104"/>
      <c r="L24" s="104"/>
      <c r="M24" s="103"/>
      <c r="N24" s="103"/>
      <c r="O24" s="103"/>
    </row>
    <row r="25" spans="1:15" s="2" customFormat="1" ht="75" customHeight="1" x14ac:dyDescent="0.25">
      <c r="A25" s="31"/>
      <c r="B25" s="104">
        <v>8</v>
      </c>
      <c r="C25" s="3" t="str">
        <f ca="1">IF(B25="","",CONCATENATE(OFFSET(List1!C$5,tisk!A24,0),"
",OFFSET(List1!D$5,tisk!A24,0),"
",OFFSET(List1!E$5,tisk!A24,0),"
",OFFSET(List1!F$5,tisk!A24,0)))</f>
        <v>Obec Dolní Nětčice
Dolní Nětčice 49
Dolní Nětčice
75354</v>
      </c>
      <c r="D25" s="48" t="str">
        <f ca="1">IF(B25="","",OFFSET(List1!K$5,tisk!A24,0))</f>
        <v>Podpora udržení prodejny smíšeného zboží v obci Dolní Nětčice</v>
      </c>
      <c r="E25" s="105">
        <f ca="1">IF(B25="","",OFFSET(List1!N$5,tisk!A24,0))</f>
        <v>120000</v>
      </c>
      <c r="F25" s="28" t="str">
        <f ca="1">IF(B25="","",OFFSET(List1!O$5,tisk!A24,0))</f>
        <v>1/2021</v>
      </c>
      <c r="G25" s="103">
        <f ca="1">IF(B25="","",OFFSET(List1!Q$5,tisk!A24,0))</f>
        <v>60000</v>
      </c>
      <c r="H25" s="106" t="str">
        <f ca="1">IF(B25="","",OFFSET(List1!R$5,tisk!A24,0))</f>
        <v>31.1.2022</v>
      </c>
      <c r="I25" s="104">
        <f ca="1">IF(B25="","",OFFSET(List1!S$5,tisk!A24,0))</f>
        <v>150</v>
      </c>
      <c r="J25" s="104">
        <f ca="1">IF(B25="","",OFFSET(List1!T$5,tisk!A24,0))</f>
        <v>170</v>
      </c>
      <c r="K25" s="104">
        <f ca="1">IF(B25="","",OFFSET(List1!U$5,tisk!A24,0))</f>
        <v>130</v>
      </c>
      <c r="L25" s="104">
        <f ca="1">IF(B25="","",OFFSET(List1!V$5,tisk!A24,0))</f>
        <v>450</v>
      </c>
      <c r="M25" s="103">
        <f ca="1">IF(B25="","",OFFSET(List1!W$5,tisk!A24,0))</f>
        <v>60000</v>
      </c>
      <c r="N25" s="103" t="str">
        <f ca="1">IF(B25="","",OFFSET(List1!X$5,tisk!A24,0))</f>
        <v>NEINV</v>
      </c>
      <c r="O25" s="103" t="str">
        <f ca="1">IF(B25="","",OFFSET(List1!Y$5,tisk!A24,0))</f>
        <v>NE</v>
      </c>
    </row>
    <row r="26" spans="1:15" s="2" customFormat="1" ht="90" x14ac:dyDescent="0.25">
      <c r="A26" s="31"/>
      <c r="B26" s="104"/>
      <c r="C26" s="3" t="str">
        <f ca="1">IF(B25="","",CONCATENATE("Okres ",OFFSET(List1!G$5,tisk!A24,0),"
","Právní forma","
",OFFSET(List1!H$5,tisk!A24,0),"
","IČO ",OFFSET(List1!I$5,tisk!A24,0),"
 ","B.Ú. ",OFFSET(List1!J$5,tisk!A24,0)))</f>
        <v>Okres Přerov
Právní forma
Obec, městská část hlavního města Prahy
IČO 00636207
 B.Ú. xxxxxxxx</v>
      </c>
      <c r="D26" s="5" t="str">
        <f ca="1">IF(B25="","",OFFSET(List1!L$5,tisk!A24,0))</f>
        <v>Obchod smíšeného zboží zajišťuje přístup občanů obce k základním potravinám a drogerii a to především seniorům značný význam se projevil v právě probíhající  pandemií a omezení nouzovým stavem.</v>
      </c>
      <c r="E26" s="105"/>
      <c r="F26" s="27"/>
      <c r="G26" s="103"/>
      <c r="H26" s="106"/>
      <c r="I26" s="104"/>
      <c r="J26" s="104"/>
      <c r="K26" s="104"/>
      <c r="L26" s="104"/>
      <c r="M26" s="103"/>
      <c r="N26" s="103"/>
      <c r="O26" s="103"/>
    </row>
    <row r="27" spans="1:15" s="2" customFormat="1" ht="60" x14ac:dyDescent="0.25">
      <c r="A27" s="31">
        <f>ROW()/3-1</f>
        <v>8</v>
      </c>
      <c r="B27" s="104"/>
      <c r="C27" s="3"/>
      <c r="D27" s="5" t="str">
        <f ca="1">IF(B25="","",CONCATENATE("Dotace bude použita na:",OFFSET(List1!M$5,tisk!A24,0)))</f>
        <v>Dotace bude použita na:el. energie,
topení plyn,
voda stočné,
mzdy.</v>
      </c>
      <c r="E27" s="105"/>
      <c r="F27" s="28" t="str">
        <f ca="1">IF(B25="","",OFFSET(List1!P$5,tisk!A24,0))</f>
        <v>12/2021</v>
      </c>
      <c r="G27" s="103"/>
      <c r="H27" s="106"/>
      <c r="I27" s="104"/>
      <c r="J27" s="104"/>
      <c r="K27" s="104"/>
      <c r="L27" s="104"/>
      <c r="M27" s="103"/>
      <c r="N27" s="103"/>
      <c r="O27" s="103"/>
    </row>
    <row r="28" spans="1:15" s="2" customFormat="1" ht="75" customHeight="1" x14ac:dyDescent="0.25">
      <c r="A28" s="31"/>
      <c r="B28" s="104">
        <v>9</v>
      </c>
      <c r="C28" s="3" t="str">
        <f ca="1">IF(B28="","",CONCATENATE(OFFSET(List1!C$5,tisk!A27,0),"
",OFFSET(List1!D$5,tisk!A27,0),"
",OFFSET(List1!E$5,tisk!A27,0),"
",OFFSET(List1!F$5,tisk!A27,0)))</f>
        <v>Obec Věžky
Věžky 17
Věžky
75119</v>
      </c>
      <c r="D28" s="48" t="str">
        <f ca="1">IF(B28="","",OFFSET(List1!K$5,tisk!A27,0))</f>
        <v>Jednota spotřební družstvo v Uherském Ostrohu - podpora prodejny ve Věžkách</v>
      </c>
      <c r="E28" s="105">
        <f ca="1">IF(B28="","",OFFSET(List1!N$5,tisk!A27,0))</f>
        <v>120000</v>
      </c>
      <c r="F28" s="28" t="str">
        <f ca="1">IF(B28="","",OFFSET(List1!O$5,tisk!A27,0))</f>
        <v>1/2021</v>
      </c>
      <c r="G28" s="103">
        <f ca="1">IF(B28="","",OFFSET(List1!Q$5,tisk!A27,0))</f>
        <v>60000</v>
      </c>
      <c r="H28" s="106" t="str">
        <f ca="1">IF(B28="","",OFFSET(List1!R$5,tisk!A27,0))</f>
        <v>31.1.2022</v>
      </c>
      <c r="I28" s="104">
        <f ca="1">IF(B28="","",OFFSET(List1!S$5,tisk!A27,0))</f>
        <v>150</v>
      </c>
      <c r="J28" s="104">
        <f ca="1">IF(B28="","",OFFSET(List1!T$5,tisk!A27,0))</f>
        <v>170</v>
      </c>
      <c r="K28" s="104">
        <f ca="1">IF(B28="","",OFFSET(List1!U$5,tisk!A27,0))</f>
        <v>120</v>
      </c>
      <c r="L28" s="104">
        <f ca="1">IF(B28="","",OFFSET(List1!V$5,tisk!A27,0))</f>
        <v>440</v>
      </c>
      <c r="M28" s="103">
        <f ca="1">IF(B28="","",OFFSET(List1!W$5,tisk!A27,0))</f>
        <v>60000</v>
      </c>
      <c r="N28" s="103" t="str">
        <f ca="1">IF(B28="","",OFFSET(List1!X$5,tisk!A27,0))</f>
        <v>NEINV</v>
      </c>
      <c r="O28" s="103" t="str">
        <f ca="1">IF(B28="","",OFFSET(List1!Y$5,tisk!A27,0))</f>
        <v>NE</v>
      </c>
    </row>
    <row r="29" spans="1:15" s="2" customFormat="1" ht="90" x14ac:dyDescent="0.25">
      <c r="A29" s="31"/>
      <c r="B29" s="104"/>
      <c r="C29" s="3" t="str">
        <f ca="1">IF(B28="","",CONCATENATE("Okres ",OFFSET(List1!G$5,tisk!A27,0),"
","Právní forma","
",OFFSET(List1!H$5,tisk!A27,0),"
","IČO ",OFFSET(List1!I$5,tisk!A27,0),"
 ","B.Ú. ",OFFSET(List1!J$5,tisk!A27,0)))</f>
        <v>Okres Přerov
Právní forma
Obec, městská část hlavního města Prahy
IČO 00600857
 B.Ú. xxxxxxxx</v>
      </c>
      <c r="D29" s="5" t="str">
        <f ca="1">IF(B28="","",OFFSET(List1!L$5,tisk!A27,0))</f>
        <v>Poskytnutí dotace ke krytí ztrát spojených s provozem obchodní činnosti prodejny 625 Věžky</v>
      </c>
      <c r="E29" s="105"/>
      <c r="F29" s="27"/>
      <c r="G29" s="103"/>
      <c r="H29" s="106"/>
      <c r="I29" s="104"/>
      <c r="J29" s="104"/>
      <c r="K29" s="104"/>
      <c r="L29" s="104"/>
      <c r="M29" s="103"/>
      <c r="N29" s="103"/>
      <c r="O29" s="103"/>
    </row>
    <row r="30" spans="1:15" s="2" customFormat="1" ht="45" x14ac:dyDescent="0.25">
      <c r="A30" s="31">
        <f>ROW()/3-1</f>
        <v>9</v>
      </c>
      <c r="B30" s="104"/>
      <c r="C30" s="3"/>
      <c r="D30" s="5" t="str">
        <f ca="1">IF(B28="","",CONCATENATE("Dotace bude použita na:",OFFSET(List1!M$5,tisk!A27,0)))</f>
        <v>Dotace bude použita na:úhradu nákladů spojené s energiemi, mzdovými náklady.</v>
      </c>
      <c r="E30" s="105"/>
      <c r="F30" s="28" t="str">
        <f ca="1">IF(B28="","",OFFSET(List1!P$5,tisk!A27,0))</f>
        <v>12/2021</v>
      </c>
      <c r="G30" s="103"/>
      <c r="H30" s="106"/>
      <c r="I30" s="104"/>
      <c r="J30" s="104"/>
      <c r="K30" s="104"/>
      <c r="L30" s="104"/>
      <c r="M30" s="103"/>
      <c r="N30" s="103"/>
      <c r="O30" s="103"/>
    </row>
    <row r="31" spans="1:15" s="2" customFormat="1" ht="75" customHeight="1" x14ac:dyDescent="0.25">
      <c r="A31" s="31"/>
      <c r="B31" s="104">
        <v>10</v>
      </c>
      <c r="C31" s="3" t="str">
        <f ca="1">IF(B31="","",CONCATENATE(OFFSET(List1!C$5,tisk!A30,0),"
",OFFSET(List1!D$5,tisk!A30,0),"
",OFFSET(List1!E$5,tisk!A30,0),"
",OFFSET(List1!F$5,tisk!A30,0)))</f>
        <v>Obec Horní Studénky
Horní Studénky 44
Horní Studénky
78901</v>
      </c>
      <c r="D31" s="48" t="str">
        <f ca="1">IF(B31="","",OFFSET(List1!K$5,tisk!A30,0))</f>
        <v>Podpora prodejen smíšeného zboží v obci Horní Studénky</v>
      </c>
      <c r="E31" s="105">
        <f ca="1">IF(B31="","",OFFSET(List1!N$5,tisk!A30,0))</f>
        <v>141000</v>
      </c>
      <c r="F31" s="28" t="str">
        <f ca="1">IF(B31="","",OFFSET(List1!O$5,tisk!A30,0))</f>
        <v>1/2021</v>
      </c>
      <c r="G31" s="103">
        <f ca="1">IF(B31="","",OFFSET(List1!Q$5,tisk!A30,0))</f>
        <v>70500</v>
      </c>
      <c r="H31" s="106" t="str">
        <f ca="1">IF(B31="","",OFFSET(List1!R$5,tisk!A30,0))</f>
        <v>31.1.2022</v>
      </c>
      <c r="I31" s="104">
        <f ca="1">IF(B31="","",OFFSET(List1!S$5,tisk!A30,0))</f>
        <v>110</v>
      </c>
      <c r="J31" s="104">
        <f ca="1">IF(B31="","",OFFSET(List1!T$5,tisk!A30,0))</f>
        <v>170</v>
      </c>
      <c r="K31" s="104">
        <f ca="1">IF(B31="","",OFFSET(List1!U$5,tisk!A30,0))</f>
        <v>150</v>
      </c>
      <c r="L31" s="104">
        <f ca="1">IF(B31="","",OFFSET(List1!V$5,tisk!A30,0))</f>
        <v>430</v>
      </c>
      <c r="M31" s="103">
        <f ca="1">IF(B31="","",OFFSET(List1!W$5,tisk!A30,0))</f>
        <v>70500</v>
      </c>
      <c r="N31" s="103" t="str">
        <f ca="1">IF(B31="","",OFFSET(List1!X$5,tisk!A30,0))</f>
        <v>NEINV</v>
      </c>
      <c r="O31" s="103" t="str">
        <f ca="1">IF(B31="","",OFFSET(List1!Y$5,tisk!A30,0))</f>
        <v>NE</v>
      </c>
    </row>
    <row r="32" spans="1:15" s="2" customFormat="1" ht="90" x14ac:dyDescent="0.25">
      <c r="A32" s="31"/>
      <c r="B32" s="104"/>
      <c r="C32" s="3" t="str">
        <f ca="1">IF(B31="","",CONCATENATE("Okres ",OFFSET(List1!G$5,tisk!A30,0),"
","Právní forma","
",OFFSET(List1!H$5,tisk!A30,0),"
","IČO ",OFFSET(List1!I$5,tisk!A30,0),"
 ","B.Ú. ",OFFSET(List1!J$5,tisk!A30,0)))</f>
        <v>Okres Šumperk
Právní forma
Obec, městská část hlavního města Prahy
IČO 00635944
 B.Ú. xxxxxxxx</v>
      </c>
      <c r="D32" s="5" t="str">
        <f ca="1">IF(B31="","",OFFSET(List1!L$5,tisk!A30,0))</f>
        <v>Cílem akce je podpora zajištění provozu prodejen smíšeného zboží v obci pro všechny občany a zamezení snížení kvality služby
potravinové dostupnosti v rámci obce.</v>
      </c>
      <c r="E32" s="105"/>
      <c r="F32" s="27"/>
      <c r="G32" s="103"/>
      <c r="H32" s="106"/>
      <c r="I32" s="104"/>
      <c r="J32" s="104"/>
      <c r="K32" s="104"/>
      <c r="L32" s="104"/>
      <c r="M32" s="103"/>
      <c r="N32" s="103"/>
      <c r="O32" s="103"/>
    </row>
    <row r="33" spans="1:15" s="2" customFormat="1" ht="30" x14ac:dyDescent="0.25">
      <c r="A33" s="31">
        <f>ROW()/3-1</f>
        <v>10</v>
      </c>
      <c r="B33" s="104"/>
      <c r="C33" s="3"/>
      <c r="D33" s="5" t="str">
        <f ca="1">IF(B31="","",CONCATENATE("Dotace bude použita na:",OFFSET(List1!M$5,tisk!A30,0)))</f>
        <v>Dotace bude použita na:neinvestiční transfery podnikatelským subjektům.</v>
      </c>
      <c r="E33" s="105"/>
      <c r="F33" s="28" t="str">
        <f ca="1">IF(B31="","",OFFSET(List1!P$5,tisk!A30,0))</f>
        <v>12/2021</v>
      </c>
      <c r="G33" s="103"/>
      <c r="H33" s="106"/>
      <c r="I33" s="104"/>
      <c r="J33" s="104"/>
      <c r="K33" s="104"/>
      <c r="L33" s="104"/>
      <c r="M33" s="103"/>
      <c r="N33" s="103"/>
      <c r="O33" s="103"/>
    </row>
    <row r="34" spans="1:15" s="2" customFormat="1" ht="75" customHeight="1" x14ac:dyDescent="0.25">
      <c r="A34" s="31"/>
      <c r="B34" s="104">
        <v>11</v>
      </c>
      <c r="C34" s="3" t="str">
        <f ca="1">IF(B34="","",CONCATENATE(OFFSET(List1!C$5,tisk!A33,0),"
",OFFSET(List1!D$5,tisk!A33,0),"
",OFFSET(List1!E$5,tisk!A33,0),"
",OFFSET(List1!F$5,tisk!A33,0)))</f>
        <v>Obec Drozdov
Drozdov 150
Drozdov
78901</v>
      </c>
      <c r="D34" s="48" t="str">
        <f ca="1">IF(B34="","",OFFSET(List1!K$5,tisk!A33,0))</f>
        <v>Provoz prodejny se smíšeným zbožím</v>
      </c>
      <c r="E34" s="105">
        <f ca="1">IF(B34="","",OFFSET(List1!N$5,tisk!A33,0))</f>
        <v>96000</v>
      </c>
      <c r="F34" s="28" t="str">
        <f ca="1">IF(B34="","",OFFSET(List1!O$5,tisk!A33,0))</f>
        <v>1/2021</v>
      </c>
      <c r="G34" s="103">
        <f ca="1">IF(B34="","",OFFSET(List1!Q$5,tisk!A33,0))</f>
        <v>48000</v>
      </c>
      <c r="H34" s="106" t="str">
        <f ca="1">IF(B34="","",OFFSET(List1!R$5,tisk!A33,0))</f>
        <v>31.1.2022</v>
      </c>
      <c r="I34" s="104">
        <f ca="1">IF(B34="","",OFFSET(List1!S$5,tisk!A33,0))</f>
        <v>110</v>
      </c>
      <c r="J34" s="104">
        <f ca="1">IF(B34="","",OFFSET(List1!T$5,tisk!A33,0))</f>
        <v>170</v>
      </c>
      <c r="K34" s="104">
        <f ca="1">IF(B34="","",OFFSET(List1!U$5,tisk!A33,0))</f>
        <v>150</v>
      </c>
      <c r="L34" s="104">
        <f ca="1">IF(B34="","",OFFSET(List1!V$5,tisk!A33,0))</f>
        <v>430</v>
      </c>
      <c r="M34" s="103">
        <f ca="1">IF(B34="","",OFFSET(List1!W$5,tisk!A33,0))</f>
        <v>48000</v>
      </c>
      <c r="N34" s="103" t="str">
        <f ca="1">IF(B34="","",OFFSET(List1!X$5,tisk!A33,0))</f>
        <v>NEINV</v>
      </c>
      <c r="O34" s="103" t="str">
        <f ca="1">IF(B34="","",OFFSET(List1!Y$5,tisk!A33,0))</f>
        <v>NE</v>
      </c>
    </row>
    <row r="35" spans="1:15" s="2" customFormat="1" ht="90" x14ac:dyDescent="0.25">
      <c r="A35" s="31"/>
      <c r="B35" s="104"/>
      <c r="C35" s="3" t="str">
        <f ca="1">IF(B34="","",CONCATENATE("Okres ",OFFSET(List1!G$5,tisk!A33,0),"
","Právní forma","
",OFFSET(List1!H$5,tisk!A33,0),"
","IČO ",OFFSET(List1!I$5,tisk!A33,0),"
 ","B.Ú. ",OFFSET(List1!J$5,tisk!A33,0)))</f>
        <v>Okres Šumperk
Právní forma
Obec, městská část hlavního města Prahy
IČO 00853151
 B.Ú. xxxxxxxx</v>
      </c>
      <c r="D35" s="5" t="str">
        <f ca="1">IF(B34="","",OFFSET(List1!L$5,tisk!A33,0))</f>
        <v>Dotace bude použita na částečné pokrytí dotace poskytované obcí Drozdov provozovateli místní prodejny smíšeného zboží. Dotace na provoz obec poskytuje provozovateli již čtvrtým rokem</v>
      </c>
      <c r="E35" s="105"/>
      <c r="F35" s="27"/>
      <c r="G35" s="103"/>
      <c r="H35" s="106"/>
      <c r="I35" s="104"/>
      <c r="J35" s="104"/>
      <c r="K35" s="104"/>
      <c r="L35" s="104"/>
      <c r="M35" s="103"/>
      <c r="N35" s="103"/>
      <c r="O35" s="103"/>
    </row>
    <row r="36" spans="1:15" s="2" customFormat="1" ht="45" x14ac:dyDescent="0.25">
      <c r="A36" s="31">
        <f>ROW()/3-1</f>
        <v>11</v>
      </c>
      <c r="B36" s="104"/>
      <c r="C36" s="3"/>
      <c r="D36" s="5" t="str">
        <f ca="1">IF(B34="","",CONCATENATE("Dotace bude použita na:",OFFSET(List1!M$5,tisk!A33,0)))</f>
        <v>Dotace bude použita na:neinvestiční transfery od obce Drozdov provozovateli prodejny smíšeného zboží.</v>
      </c>
      <c r="E36" s="105"/>
      <c r="F36" s="28" t="str">
        <f ca="1">IF(B34="","",OFFSET(List1!P$5,tisk!A33,0))</f>
        <v>12/2021</v>
      </c>
      <c r="G36" s="103"/>
      <c r="H36" s="106"/>
      <c r="I36" s="104"/>
      <c r="J36" s="104"/>
      <c r="K36" s="104"/>
      <c r="L36" s="104"/>
      <c r="M36" s="103"/>
      <c r="N36" s="103"/>
      <c r="O36" s="103"/>
    </row>
    <row r="37" spans="1:15" s="2" customFormat="1" ht="75" customHeight="1" x14ac:dyDescent="0.25">
      <c r="A37" s="31"/>
      <c r="B37" s="104">
        <v>12</v>
      </c>
      <c r="C37" s="3" t="str">
        <f ca="1">IF(B37="","",CONCATENATE(OFFSET(List1!C$5,tisk!A36,0),"
",OFFSET(List1!D$5,tisk!A36,0),"
",OFFSET(List1!E$5,tisk!A36,0),"
",OFFSET(List1!F$5,tisk!A36,0)))</f>
        <v>Obec Svébohov
Svébohov 64
Svébohov
78901</v>
      </c>
      <c r="D37" s="48" t="str">
        <f ca="1">IF(B37="","",OFFSET(List1!K$5,tisk!A36,0))</f>
        <v>Podpora venkovských prodejen</v>
      </c>
      <c r="E37" s="105">
        <f ca="1">IF(B37="","",OFFSET(List1!N$5,tisk!A36,0))</f>
        <v>48000</v>
      </c>
      <c r="F37" s="28" t="str">
        <f ca="1">IF(B37="","",OFFSET(List1!O$5,tisk!A36,0))</f>
        <v>1/2021</v>
      </c>
      <c r="G37" s="103">
        <f ca="1">IF(B37="","",OFFSET(List1!Q$5,tisk!A36,0))</f>
        <v>24000</v>
      </c>
      <c r="H37" s="106" t="str">
        <f ca="1">IF(B37="","",OFFSET(List1!R$5,tisk!A36,0))</f>
        <v>31.1.2022</v>
      </c>
      <c r="I37" s="104">
        <f ca="1">IF(B37="","",OFFSET(List1!S$5,tisk!A36,0))</f>
        <v>110</v>
      </c>
      <c r="J37" s="104">
        <f ca="1">IF(B37="","",OFFSET(List1!T$5,tisk!A36,0))</f>
        <v>170</v>
      </c>
      <c r="K37" s="104">
        <f ca="1">IF(B37="","",OFFSET(List1!U$5,tisk!A36,0))</f>
        <v>150</v>
      </c>
      <c r="L37" s="104">
        <f ca="1">IF(B37="","",OFFSET(List1!V$5,tisk!A36,0))</f>
        <v>430</v>
      </c>
      <c r="M37" s="103">
        <f ca="1">IF(B37="","",OFFSET(List1!W$5,tisk!A36,0))</f>
        <v>24000</v>
      </c>
      <c r="N37" s="103" t="str">
        <f ca="1">IF(B37="","",OFFSET(List1!X$5,tisk!A36,0))</f>
        <v>NEINV</v>
      </c>
      <c r="O37" s="103" t="str">
        <f ca="1">IF(B37="","",OFFSET(List1!Y$5,tisk!A36,0))</f>
        <v>NE</v>
      </c>
    </row>
    <row r="38" spans="1:15" s="2" customFormat="1" ht="90" x14ac:dyDescent="0.25">
      <c r="A38" s="31"/>
      <c r="B38" s="104"/>
      <c r="C38" s="3" t="str">
        <f ca="1">IF(B37="","",CONCATENATE("Okres ",OFFSET(List1!G$5,tisk!A36,0),"
","Právní forma","
",OFFSET(List1!H$5,tisk!A36,0),"
","IČO ",OFFSET(List1!I$5,tisk!A36,0),"
 ","B.Ú. ",OFFSET(List1!J$5,tisk!A36,0)))</f>
        <v>Okres Šumperk
Právní forma
Obec, městská část hlavního města Prahy
IČO 00303437
 B.Ú. xxxxxxxx</v>
      </c>
      <c r="D38" s="5" t="str">
        <f ca="1">IF(B37="","",OFFSET(List1!L$5,tisk!A36,0))</f>
        <v>Kamenná prodejna, kterou provozuje JEDNOTA spotřební družstvo Zábřeh. Vlastníkem prodejny je JEDNOTA spotřební družstvo
Zábřeh.</v>
      </c>
      <c r="E38" s="105"/>
      <c r="F38" s="27"/>
      <c r="G38" s="103"/>
      <c r="H38" s="106"/>
      <c r="I38" s="104"/>
      <c r="J38" s="104"/>
      <c r="K38" s="104"/>
      <c r="L38" s="104"/>
      <c r="M38" s="103"/>
      <c r="N38" s="103"/>
      <c r="O38" s="103"/>
    </row>
    <row r="39" spans="1:15" s="2" customFormat="1" ht="45" x14ac:dyDescent="0.25">
      <c r="A39" s="31">
        <f>ROW()/3-1</f>
        <v>12</v>
      </c>
      <c r="B39" s="104"/>
      <c r="C39" s="3"/>
      <c r="D39" s="5" t="str">
        <f ca="1">IF(B37="","",CONCATENATE("Dotace bude použita na:",OFFSET(List1!M$5,tisk!A36,0)))</f>
        <v>Dotace bude použita na:neinvesticní transfery podnikatelskému subjektu (mzdy, energie).</v>
      </c>
      <c r="E39" s="105"/>
      <c r="F39" s="28" t="str">
        <f ca="1">IF(B37="","",OFFSET(List1!P$5,tisk!A36,0))</f>
        <v>12/2021</v>
      </c>
      <c r="G39" s="103"/>
      <c r="H39" s="106"/>
      <c r="I39" s="104"/>
      <c r="J39" s="104"/>
      <c r="K39" s="104"/>
      <c r="L39" s="104"/>
      <c r="M39" s="103"/>
      <c r="N39" s="103"/>
      <c r="O39" s="103"/>
    </row>
    <row r="40" spans="1:15" s="2" customFormat="1" ht="75" customHeight="1" x14ac:dyDescent="0.25">
      <c r="A40" s="31"/>
      <c r="B40" s="104">
        <v>13</v>
      </c>
      <c r="C40" s="3" t="str">
        <f ca="1">IF(B40="","",CONCATENATE(OFFSET(List1!C$5,tisk!A39,0),"
",OFFSET(List1!D$5,tisk!A39,0),"
",OFFSET(List1!E$5,tisk!A39,0),"
",OFFSET(List1!F$5,tisk!A39,0)))</f>
        <v>Obec Hraničné Petrovice
Hraničné Petrovice 75
Hraničné Petrovice
78306</v>
      </c>
      <c r="D40" s="48" t="str">
        <f ca="1">IF(B40="","",OFFSET(List1!K$5,tisk!A39,0))</f>
        <v>Provoz prodejny se smíšeným zbožím</v>
      </c>
      <c r="E40" s="105">
        <f ca="1">IF(B40="","",OFFSET(List1!N$5,tisk!A39,0))</f>
        <v>72000</v>
      </c>
      <c r="F40" s="28" t="str">
        <f ca="1">IF(B40="","",OFFSET(List1!O$5,tisk!A39,0))</f>
        <v>1/2021</v>
      </c>
      <c r="G40" s="103">
        <f ca="1">IF(B40="","",OFFSET(List1!Q$5,tisk!A39,0))</f>
        <v>36000</v>
      </c>
      <c r="H40" s="106" t="str">
        <f ca="1">IF(B40="","",OFFSET(List1!R$5,tisk!A39,0))</f>
        <v>31.1.2022</v>
      </c>
      <c r="I40" s="104">
        <f ca="1">IF(B40="","",OFFSET(List1!S$5,tisk!A39,0))</f>
        <v>150</v>
      </c>
      <c r="J40" s="104">
        <f ca="1">IF(B40="","",OFFSET(List1!T$5,tisk!A39,0))</f>
        <v>170</v>
      </c>
      <c r="K40" s="104">
        <f ca="1">IF(B40="","",OFFSET(List1!U$5,tisk!A39,0))</f>
        <v>100</v>
      </c>
      <c r="L40" s="104">
        <f ca="1">IF(B40="","",OFFSET(List1!V$5,tisk!A39,0))</f>
        <v>420</v>
      </c>
      <c r="M40" s="103">
        <f ca="1">IF(B40="","",OFFSET(List1!W$5,tisk!A39,0))</f>
        <v>36000</v>
      </c>
      <c r="N40" s="103" t="str">
        <f ca="1">IF(B40="","",OFFSET(List1!X$5,tisk!A39,0))</f>
        <v>NEINV</v>
      </c>
      <c r="O40" s="103" t="str">
        <f ca="1">IF(B40="","",OFFSET(List1!Y$5,tisk!A39,0))</f>
        <v>NE</v>
      </c>
    </row>
    <row r="41" spans="1:15" s="2" customFormat="1" ht="105" x14ac:dyDescent="0.25">
      <c r="A41" s="31"/>
      <c r="B41" s="104"/>
      <c r="C41" s="3" t="str">
        <f ca="1">IF(B40="","",CONCATENATE("Okres ",OFFSET(List1!G$5,tisk!A39,0),"
","Právní forma","
",OFFSET(List1!H$5,tisk!A39,0),"
","IČO ",OFFSET(List1!I$5,tisk!A39,0),"
 ","B.Ú. ",OFFSET(List1!J$5,tisk!A39,0)))</f>
        <v>Okres Olomouc
Právní forma
Obec, městská část hlavního města Prahy
IČO 00601144
 B.Ú. xxxxxxxx</v>
      </c>
      <c r="D41" s="5" t="str">
        <f ca="1">IF(B40="","",OFFSET(List1!L$5,tisk!A39,0))</f>
        <v>Finanční prostředky budou použity na částečné pokrytí neinvestičních transferů poskytovaných obcí provozovatelce místní prodejny smíšeného zboží. Obec dotaci na provoz prodejny poskytuje již pátým rokem, aby byla prodejna v obci zachována.</v>
      </c>
      <c r="E41" s="105"/>
      <c r="F41" s="27"/>
      <c r="G41" s="103"/>
      <c r="H41" s="106"/>
      <c r="I41" s="104"/>
      <c r="J41" s="104"/>
      <c r="K41" s="104"/>
      <c r="L41" s="104"/>
      <c r="M41" s="103"/>
      <c r="N41" s="103"/>
      <c r="O41" s="103"/>
    </row>
    <row r="42" spans="1:15" s="2" customFormat="1" ht="60" x14ac:dyDescent="0.25">
      <c r="A42" s="31">
        <f>ROW()/3-1</f>
        <v>13</v>
      </c>
      <c r="B42" s="104"/>
      <c r="C42" s="3"/>
      <c r="D42" s="5" t="str">
        <f ca="1">IF(B40="","",CONCATENATE("Dotace bude použita na:",OFFSET(List1!M$5,tisk!A39,0)))</f>
        <v>Dotace bude použita na:neinvestiční transfery od obce Hraničné Petrovice provozovatelce prodejny smíšeného zboží.</v>
      </c>
      <c r="E42" s="105"/>
      <c r="F42" s="28" t="str">
        <f ca="1">IF(B40="","",OFFSET(List1!P$5,tisk!A39,0))</f>
        <v>12/2021</v>
      </c>
      <c r="G42" s="103"/>
      <c r="H42" s="106"/>
      <c r="I42" s="104"/>
      <c r="J42" s="104"/>
      <c r="K42" s="104"/>
      <c r="L42" s="104"/>
      <c r="M42" s="103"/>
      <c r="N42" s="103"/>
      <c r="O42" s="103"/>
    </row>
    <row r="43" spans="1:15" s="2" customFormat="1" ht="75" customHeight="1" x14ac:dyDescent="0.25">
      <c r="A43" s="31"/>
      <c r="B43" s="104">
        <v>14</v>
      </c>
      <c r="C43" s="3" t="str">
        <f ca="1">IF(B43="","",CONCATENATE(OFFSET(List1!C$5,tisk!A42,0),"
",OFFSET(List1!D$5,tisk!A42,0),"
",OFFSET(List1!E$5,tisk!A42,0),"
",OFFSET(List1!F$5,tisk!A42,0)))</f>
        <v>Obec Pavlovice u Kojetína
Pavlovice u Kojetína 55
Pavlovice u Kojetína
79830</v>
      </c>
      <c r="D43" s="48" t="str">
        <f ca="1">IF(B43="","",OFFSET(List1!K$5,tisk!A42,0))</f>
        <v>Podpora prodejny  Pavlovicích u Kojetína</v>
      </c>
      <c r="E43" s="105">
        <f ca="1">IF(B43="","",OFFSET(List1!N$5,tisk!A42,0))</f>
        <v>60000</v>
      </c>
      <c r="F43" s="28" t="str">
        <f ca="1">IF(B43="","",OFFSET(List1!O$5,tisk!A42,0))</f>
        <v>1/2021</v>
      </c>
      <c r="G43" s="103">
        <f ca="1">IF(B43="","",OFFSET(List1!Q$5,tisk!A42,0))</f>
        <v>30000</v>
      </c>
      <c r="H43" s="106" t="str">
        <f ca="1">IF(B43="","",OFFSET(List1!R$5,tisk!A42,0))</f>
        <v>31.1.2022</v>
      </c>
      <c r="I43" s="104">
        <f ca="1">IF(B43="","",OFFSET(List1!S$5,tisk!A42,0))</f>
        <v>130</v>
      </c>
      <c r="J43" s="104">
        <f ca="1">IF(B43="","",OFFSET(List1!T$5,tisk!A42,0))</f>
        <v>170</v>
      </c>
      <c r="K43" s="104">
        <f ca="1">IF(B43="","",OFFSET(List1!U$5,tisk!A42,0))</f>
        <v>120</v>
      </c>
      <c r="L43" s="104">
        <f ca="1">IF(B43="","",OFFSET(List1!V$5,tisk!A42,0))</f>
        <v>420</v>
      </c>
      <c r="M43" s="103">
        <f ca="1">IF(B43="","",OFFSET(List1!W$5,tisk!A42,0))</f>
        <v>30000</v>
      </c>
      <c r="N43" s="103" t="str">
        <f ca="1">IF(B43="","",OFFSET(List1!X$5,tisk!A42,0))</f>
        <v>NEINV</v>
      </c>
      <c r="O43" s="103" t="str">
        <f ca="1">IF(B43="","",OFFSET(List1!Y$5,tisk!A42,0))</f>
        <v>NE</v>
      </c>
    </row>
    <row r="44" spans="1:15" s="2" customFormat="1" ht="105" x14ac:dyDescent="0.25">
      <c r="A44" s="31"/>
      <c r="B44" s="104"/>
      <c r="C44" s="3" t="str">
        <f ca="1">IF(B43="","",CONCATENATE("Okres ",OFFSET(List1!G$5,tisk!A42,0),"
","Právní forma","
",OFFSET(List1!H$5,tisk!A42,0),"
","IČO ",OFFSET(List1!I$5,tisk!A42,0),"
 ","B.Ú. ",OFFSET(List1!J$5,tisk!A42,0)))</f>
        <v>Okres Prostějov
Právní forma
Obec, městská část hlavního města Prahy
IČO 70891532
 B.Ú. xxxxxxxx</v>
      </c>
      <c r="D44" s="5" t="str">
        <f ca="1">IF(B43="","",OFFSET(List1!L$5,tisk!A42,0))</f>
        <v>Zachování prodejny smíšeného zboží v obci je velmi důležité zejména pro seniory, ženy v domácnosti a občany se zdravotním postižením, kterým umožní nakoupit základní potřeby. Zachování této prodejny má pozitivní vliv na zvýšení komfortu života v obci.</v>
      </c>
      <c r="E44" s="105"/>
      <c r="F44" s="27"/>
      <c r="G44" s="103"/>
      <c r="H44" s="106"/>
      <c r="I44" s="104"/>
      <c r="J44" s="104"/>
      <c r="K44" s="104"/>
      <c r="L44" s="104"/>
      <c r="M44" s="103"/>
      <c r="N44" s="103"/>
      <c r="O44" s="103"/>
    </row>
    <row r="45" spans="1:15" s="2" customFormat="1" ht="60" x14ac:dyDescent="0.25">
      <c r="A45" s="31">
        <f>ROW()/3-1</f>
        <v>14</v>
      </c>
      <c r="B45" s="104"/>
      <c r="C45" s="3"/>
      <c r="D45" s="5" t="str">
        <f ca="1">IF(B43="","",CONCATENATE("Dotace bude použita na:",OFFSET(List1!M$5,tisk!A42,0)))</f>
        <v>Dotace bude použita na:neinvestiční dotace na částečné pokrytí nákladů na provozování prodejny potravin v obci Pavlovice u Kojetína.</v>
      </c>
      <c r="E45" s="105"/>
      <c r="F45" s="28" t="str">
        <f ca="1">IF(B43="","",OFFSET(List1!P$5,tisk!A42,0))</f>
        <v>12/2021</v>
      </c>
      <c r="G45" s="103"/>
      <c r="H45" s="106"/>
      <c r="I45" s="104"/>
      <c r="J45" s="104"/>
      <c r="K45" s="104"/>
      <c r="L45" s="104"/>
      <c r="M45" s="103"/>
      <c r="N45" s="103"/>
      <c r="O45" s="103"/>
    </row>
    <row r="46" spans="1:15" s="2" customFormat="1" ht="75" customHeight="1" x14ac:dyDescent="0.25">
      <c r="A46" s="31"/>
      <c r="B46" s="104">
        <v>15</v>
      </c>
      <c r="C46" s="3" t="str">
        <f ca="1">IF(B46="","",CONCATENATE(OFFSET(List1!C$5,tisk!A45,0),"
",OFFSET(List1!D$5,tisk!A45,0),"
",OFFSET(List1!E$5,tisk!A45,0),"
",OFFSET(List1!F$5,tisk!A45,0)))</f>
        <v>Obec Bohuslávky
Bohuslávky 114
Bohuslávky
75131</v>
      </c>
      <c r="D46" s="48" t="str">
        <f ca="1">IF(B46="","",OFFSET(List1!K$5,tisk!A45,0))</f>
        <v>Podpora venkovských prodejen</v>
      </c>
      <c r="E46" s="105">
        <f ca="1">IF(B46="","",OFFSET(List1!N$5,tisk!A45,0))</f>
        <v>120000</v>
      </c>
      <c r="F46" s="28" t="str">
        <f ca="1">IF(B46="","",OFFSET(List1!O$5,tisk!A45,0))</f>
        <v>1/2021</v>
      </c>
      <c r="G46" s="103">
        <f ca="1">IF(B46="","",OFFSET(List1!Q$5,tisk!A45,0))</f>
        <v>60000</v>
      </c>
      <c r="H46" s="106" t="str">
        <f ca="1">IF(B46="","",OFFSET(List1!R$5,tisk!A45,0))</f>
        <v>31.1.2022</v>
      </c>
      <c r="I46" s="104">
        <f ca="1">IF(B46="","",OFFSET(List1!S$5,tisk!A45,0))</f>
        <v>130</v>
      </c>
      <c r="J46" s="104">
        <f ca="1">IF(B46="","",OFFSET(List1!T$5,tisk!A45,0))</f>
        <v>170</v>
      </c>
      <c r="K46" s="104">
        <f ca="1">IF(B46="","",OFFSET(List1!U$5,tisk!A45,0))</f>
        <v>120</v>
      </c>
      <c r="L46" s="104">
        <f ca="1">IF(B46="","",OFFSET(List1!V$5,tisk!A45,0))</f>
        <v>420</v>
      </c>
      <c r="M46" s="103">
        <f ca="1">IF(B46="","",OFFSET(List1!W$5,tisk!A45,0))</f>
        <v>60000</v>
      </c>
      <c r="N46" s="103" t="str">
        <f ca="1">IF(B46="","",OFFSET(List1!X$5,tisk!A45,0))</f>
        <v>NEINV</v>
      </c>
      <c r="O46" s="103" t="str">
        <f ca="1">IF(B46="","",OFFSET(List1!Y$5,tisk!A45,0))</f>
        <v>NE</v>
      </c>
    </row>
    <row r="47" spans="1:15" s="2" customFormat="1" ht="90" x14ac:dyDescent="0.25">
      <c r="A47" s="31"/>
      <c r="B47" s="104"/>
      <c r="C47" s="3" t="str">
        <f ca="1">IF(B46="","",CONCATENATE("Okres ",OFFSET(List1!G$5,tisk!A45,0),"
","Právní forma","
",OFFSET(List1!H$5,tisk!A45,0),"
","IČO ",OFFSET(List1!I$5,tisk!A45,0),"
 ","B.Ú. ",OFFSET(List1!J$5,tisk!A45,0)))</f>
        <v>Okres Přerov
Právní forma
Obec, městská část hlavního města Prahy
IČO 00636142
 B.Ú. xxxxxxxx</v>
      </c>
      <c r="D47" s="5" t="str">
        <f ca="1">IF(B46="","",OFFSET(List1!L$5,tisk!A45,0))</f>
        <v>Dotace na částečnou úhradu ztrát vzniklých při provozu místní prodejny Jednota.</v>
      </c>
      <c r="E47" s="105"/>
      <c r="F47" s="27"/>
      <c r="G47" s="103"/>
      <c r="H47" s="106"/>
      <c r="I47" s="104"/>
      <c r="J47" s="104"/>
      <c r="K47" s="104"/>
      <c r="L47" s="104"/>
      <c r="M47" s="103"/>
      <c r="N47" s="103"/>
      <c r="O47" s="103"/>
    </row>
    <row r="48" spans="1:15" s="2" customFormat="1" ht="30" x14ac:dyDescent="0.25">
      <c r="A48" s="31">
        <f>ROW()/3-1</f>
        <v>15</v>
      </c>
      <c r="B48" s="104"/>
      <c r="C48" s="3"/>
      <c r="D48" s="5" t="str">
        <f ca="1">IF(B46="","",CONCATENATE("Dotace bude použita na:",OFFSET(List1!M$5,tisk!A45,0)))</f>
        <v>Dotace bude použita na:úhradu nákladů na energie a mzdy zaměstnanců.</v>
      </c>
      <c r="E48" s="105"/>
      <c r="F48" s="28" t="str">
        <f ca="1">IF(B46="","",OFFSET(List1!P$5,tisk!A45,0))</f>
        <v>12/2021</v>
      </c>
      <c r="G48" s="103"/>
      <c r="H48" s="106"/>
      <c r="I48" s="104"/>
      <c r="J48" s="104"/>
      <c r="K48" s="104"/>
      <c r="L48" s="104"/>
      <c r="M48" s="103"/>
      <c r="N48" s="103"/>
      <c r="O48" s="103"/>
    </row>
    <row r="49" spans="1:15" s="2" customFormat="1" ht="60" x14ac:dyDescent="0.25">
      <c r="A49" s="31"/>
      <c r="B49" s="104">
        <v>16</v>
      </c>
      <c r="C49" s="3" t="str">
        <f ca="1">IF(B49="","",CONCATENATE(OFFSET(List1!C$5,tisk!A48,0),"
",OFFSET(List1!D$5,tisk!A48,0),"
",OFFSET(List1!E$5,tisk!A48,0),"
",OFFSET(List1!F$5,tisk!A48,0)))</f>
        <v>Obec Zábeštní Lhota
Zábeštní Lhota 13
Zábeštní Lhota
75127</v>
      </c>
      <c r="D49" s="48" t="str">
        <f ca="1">IF(B49="","",OFFSET(List1!K$5,tisk!A48,0))</f>
        <v>Podpora venkovské prodejny v obci Zábeštní Lhota</v>
      </c>
      <c r="E49" s="105">
        <f ca="1">IF(B49="","",OFFSET(List1!N$5,tisk!A48,0))</f>
        <v>60000</v>
      </c>
      <c r="F49" s="28" t="str">
        <f ca="1">IF(B49="","",OFFSET(List1!O$5,tisk!A48,0))</f>
        <v>1/2021</v>
      </c>
      <c r="G49" s="103">
        <f ca="1">IF(B49="","",OFFSET(List1!Q$5,tisk!A48,0))</f>
        <v>30000</v>
      </c>
      <c r="H49" s="106" t="str">
        <f ca="1">IF(B49="","",OFFSET(List1!R$5,tisk!A48,0))</f>
        <v>31.1.2022</v>
      </c>
      <c r="I49" s="104">
        <f ca="1">IF(B49="","",OFFSET(List1!S$5,tisk!A48,0))</f>
        <v>180</v>
      </c>
      <c r="J49" s="104">
        <f ca="1">IF(B49="","",OFFSET(List1!T$5,tisk!A48,0))</f>
        <v>170</v>
      </c>
      <c r="K49" s="104">
        <f ca="1">IF(B49="","",OFFSET(List1!U$5,tisk!A48,0))</f>
        <v>60</v>
      </c>
      <c r="L49" s="104">
        <f ca="1">IF(B49="","",OFFSET(List1!V$5,tisk!A48,0))</f>
        <v>410</v>
      </c>
      <c r="M49" s="103">
        <f ca="1">IF(B49="","",OFFSET(List1!W$5,tisk!A48,0))</f>
        <v>30000</v>
      </c>
      <c r="N49" s="103" t="str">
        <f ca="1">IF(B49="","",OFFSET(List1!X$5,tisk!A48,0))</f>
        <v>NEINV</v>
      </c>
      <c r="O49" s="103" t="str">
        <f ca="1">IF(B49="","",OFFSET(List1!Y$5,tisk!A48,0))</f>
        <v>NE</v>
      </c>
    </row>
    <row r="50" spans="1:15" s="2" customFormat="1" ht="90" x14ac:dyDescent="0.25">
      <c r="A50" s="31"/>
      <c r="B50" s="104"/>
      <c r="C50" s="3" t="str">
        <f ca="1">IF(B49="","",CONCATENATE("Okres ",OFFSET(List1!G$5,tisk!A48,0),"
","Právní forma","
",OFFSET(List1!H$5,tisk!A48,0),"
","IČO ",OFFSET(List1!I$5,tisk!A48,0),"
 ","B.Ú. ",OFFSET(List1!J$5,tisk!A48,0)))</f>
        <v>Okres Přerov
Právní forma
Obec, městská část hlavního města Prahy
IČO 00600873
 B.Ú. xxxxxxxx</v>
      </c>
      <c r="D50" s="5" t="str">
        <f ca="1">IF(B49="","",OFFSET(List1!L$5,tisk!A48,0))</f>
        <v>Obec Zábeštní Lhota pronajímá prostory sloužící k podnikání nájemci paní Mileně Polákové, Vacanovice č. 17, Tršice, 783 57. Tato nájemkyně provozuje v těchto prostorách prodejnu se smíšeným zbožím.</v>
      </c>
      <c r="E50" s="105"/>
      <c r="F50" s="27"/>
      <c r="G50" s="103"/>
      <c r="H50" s="106"/>
      <c r="I50" s="104"/>
      <c r="J50" s="104"/>
      <c r="K50" s="104"/>
      <c r="L50" s="104"/>
      <c r="M50" s="103"/>
      <c r="N50" s="103"/>
      <c r="O50" s="103"/>
    </row>
    <row r="51" spans="1:15" s="2" customFormat="1" ht="45" x14ac:dyDescent="0.25">
      <c r="A51" s="31">
        <f>ROW()/3-1</f>
        <v>16</v>
      </c>
      <c r="B51" s="104"/>
      <c r="C51" s="3"/>
      <c r="D51" s="5" t="str">
        <f ca="1">IF(B49="","",CONCATENATE("Dotace bude použita na:",OFFSET(List1!M$5,tisk!A48,0)))</f>
        <v>Dotace bude použita na:na provoz a energie provozované prodejny se smíšeným zbožím a na mzdy.</v>
      </c>
      <c r="E51" s="105"/>
      <c r="F51" s="28" t="str">
        <f ca="1">IF(B49="","",OFFSET(List1!P$5,tisk!A48,0))</f>
        <v>12/2021</v>
      </c>
      <c r="G51" s="103"/>
      <c r="H51" s="106"/>
      <c r="I51" s="104"/>
      <c r="J51" s="104"/>
      <c r="K51" s="104"/>
      <c r="L51" s="104"/>
      <c r="M51" s="103"/>
      <c r="N51" s="103"/>
      <c r="O51" s="103"/>
    </row>
    <row r="52" spans="1:15" s="2" customFormat="1" ht="75" customHeight="1" x14ac:dyDescent="0.25">
      <c r="A52" s="31"/>
      <c r="B52" s="104">
        <v>17</v>
      </c>
      <c r="C52" s="3" t="str">
        <f ca="1">IF(B52="","",CONCATENATE(OFFSET(List1!C$5,tisk!A51,0),"
",OFFSET(List1!D$5,tisk!A51,0),"
",OFFSET(List1!E$5,tisk!A51,0),"
",OFFSET(List1!F$5,tisk!A51,0)))</f>
        <v>Obec Buk
Buk 21
Prosenice
75121</v>
      </c>
      <c r="D52" s="48" t="str">
        <f ca="1">IF(B52="","",OFFSET(List1!K$5,tisk!A51,0))</f>
        <v>Podpora provozu prodejny COOP v obci Buk</v>
      </c>
      <c r="E52" s="105">
        <f ca="1">IF(B52="","",OFFSET(List1!N$5,tisk!A51,0))</f>
        <v>54000</v>
      </c>
      <c r="F52" s="28" t="str">
        <f ca="1">IF(B52="","",OFFSET(List1!O$5,tisk!A51,0))</f>
        <v>1/2021</v>
      </c>
      <c r="G52" s="103">
        <f ca="1">IF(B52="","",OFFSET(List1!Q$5,tisk!A51,0))</f>
        <v>27000</v>
      </c>
      <c r="H52" s="106" t="str">
        <f ca="1">IF(B52="","",OFFSET(List1!R$5,tisk!A51,0))</f>
        <v>31.1.2022</v>
      </c>
      <c r="I52" s="104">
        <f ca="1">IF(B52="","",OFFSET(List1!S$5,tisk!A51,0))</f>
        <v>90</v>
      </c>
      <c r="J52" s="104">
        <f ca="1">IF(B52="","",OFFSET(List1!T$5,tisk!A51,0))</f>
        <v>170</v>
      </c>
      <c r="K52" s="104">
        <f ca="1">IF(B52="","",OFFSET(List1!U$5,tisk!A51,0))</f>
        <v>150</v>
      </c>
      <c r="L52" s="104">
        <f ca="1">IF(B52="","",OFFSET(List1!V$5,tisk!A51,0))</f>
        <v>410</v>
      </c>
      <c r="M52" s="103">
        <f ca="1">IF(B52="","",OFFSET(List1!W$5,tisk!A51,0))</f>
        <v>27000</v>
      </c>
      <c r="N52" s="103" t="str">
        <f ca="1">IF(B52="","",OFFSET(List1!X$5,tisk!A51,0))</f>
        <v>NEINV</v>
      </c>
      <c r="O52" s="103" t="str">
        <f ca="1">IF(B52="","",OFFSET(List1!Y$5,tisk!A51,0))</f>
        <v>NE</v>
      </c>
    </row>
    <row r="53" spans="1:15" s="2" customFormat="1" ht="120" x14ac:dyDescent="0.25">
      <c r="A53" s="31"/>
      <c r="B53" s="104"/>
      <c r="C53" s="3" t="str">
        <f ca="1">IF(B52="","",CONCATENATE("Okres ",OFFSET(List1!G$5,tisk!A51,0),"
","Právní forma","
",OFFSET(List1!H$5,tisk!A51,0),"
","IČO ",OFFSET(List1!I$5,tisk!A51,0),"
 ","B.Ú. ",OFFSET(List1!J$5,tisk!A51,0)))</f>
        <v>Okres Přerov
Právní forma
Obec, městská část hlavního města Prahy
IČO 00636151
 B.Ú. xxxxxxxx</v>
      </c>
      <c r="D53" s="5" t="str">
        <f ca="1">IF(B52="","",OFFSET(List1!L$5,tisk!A51,0))</f>
        <v>Předmětem projektu je finanční podpora a udržení provozu prodejny COOP v obci Buk, která vykazuje ztrátu. Prodejnu využívají
zejména senioři a občané žijící v obci, kteří nemají možnost cestovat do obchodních center nacházejících se mimo obec.</v>
      </c>
      <c r="E53" s="105"/>
      <c r="F53" s="27"/>
      <c r="G53" s="103"/>
      <c r="H53" s="106"/>
      <c r="I53" s="104"/>
      <c r="J53" s="104"/>
      <c r="K53" s="104"/>
      <c r="L53" s="104"/>
      <c r="M53" s="103"/>
      <c r="N53" s="103"/>
      <c r="O53" s="103"/>
    </row>
    <row r="54" spans="1:15" s="2" customFormat="1" ht="30" x14ac:dyDescent="0.25">
      <c r="A54" s="31">
        <f>ROW()/3-1</f>
        <v>17</v>
      </c>
      <c r="B54" s="104"/>
      <c r="C54" s="3"/>
      <c r="D54" s="5" t="str">
        <f ca="1">IF(B52="","",CONCATENATE("Dotace bude použita na:",OFFSET(List1!M$5,tisk!A51,0)))</f>
        <v>Dotace bude použita na:pokrytí nákladů na provoz prodejny.</v>
      </c>
      <c r="E54" s="105"/>
      <c r="F54" s="28" t="str">
        <f ca="1">IF(B52="","",OFFSET(List1!P$5,tisk!A51,0))</f>
        <v>12/2021</v>
      </c>
      <c r="G54" s="103"/>
      <c r="H54" s="106"/>
      <c r="I54" s="104"/>
      <c r="J54" s="104"/>
      <c r="K54" s="104"/>
      <c r="L54" s="104"/>
      <c r="M54" s="103"/>
      <c r="N54" s="103"/>
      <c r="O54" s="103"/>
    </row>
    <row r="55" spans="1:15" s="2" customFormat="1" ht="75" customHeight="1" x14ac:dyDescent="0.25">
      <c r="A55" s="31"/>
      <c r="B55" s="104">
        <v>18</v>
      </c>
      <c r="C55" s="3" t="str">
        <f ca="1">IF(B55="","",CONCATENATE(OFFSET(List1!C$5,tisk!A54,0),"
",OFFSET(List1!D$5,tisk!A54,0),"
",OFFSET(List1!E$5,tisk!A54,0),"
",OFFSET(List1!F$5,tisk!A54,0)))</f>
        <v>Obec Dlouhomilov
Dlouhomilov 138
Dlouhomilov
78976</v>
      </c>
      <c r="D55" s="48" t="str">
        <f ca="1">IF(B55="","",OFFSET(List1!K$5,tisk!A54,0))</f>
        <v>Podpora provozu místní venkovské prodejny v obci Dlouhomilov</v>
      </c>
      <c r="E55" s="105">
        <f ca="1">IF(B55="","",OFFSET(List1!N$5,tisk!A54,0))</f>
        <v>60000</v>
      </c>
      <c r="F55" s="28" t="str">
        <f ca="1">IF(B55="","",OFFSET(List1!O$5,tisk!A54,0))</f>
        <v>1/2021</v>
      </c>
      <c r="G55" s="103">
        <f ca="1">IF(B55="","",OFFSET(List1!Q$5,tisk!A54,0))</f>
        <v>30000</v>
      </c>
      <c r="H55" s="106" t="str">
        <f ca="1">IF(B55="","",OFFSET(List1!R$5,tisk!A54,0))</f>
        <v>31.1.2022</v>
      </c>
      <c r="I55" s="104">
        <f ca="1">IF(B55="","",OFFSET(List1!S$5,tisk!A54,0))</f>
        <v>90</v>
      </c>
      <c r="J55" s="104">
        <f ca="1">IF(B55="","",OFFSET(List1!T$5,tisk!A54,0))</f>
        <v>170</v>
      </c>
      <c r="K55" s="104">
        <f ca="1">IF(B55="","",OFFSET(List1!U$5,tisk!A54,0))</f>
        <v>150</v>
      </c>
      <c r="L55" s="104">
        <f ca="1">IF(B55="","",OFFSET(List1!V$5,tisk!A54,0))</f>
        <v>410</v>
      </c>
      <c r="M55" s="103">
        <f ca="1">IF(B55="","",OFFSET(List1!W$5,tisk!A54,0))</f>
        <v>30000</v>
      </c>
      <c r="N55" s="103" t="str">
        <f ca="1">IF(B55="","",OFFSET(List1!X$5,tisk!A54,0))</f>
        <v>NEINV</v>
      </c>
      <c r="O55" s="103" t="str">
        <f ca="1">IF(B55="","",OFFSET(List1!Y$5,tisk!A54,0))</f>
        <v>NE</v>
      </c>
    </row>
    <row r="56" spans="1:15" s="2" customFormat="1" ht="90" x14ac:dyDescent="0.25">
      <c r="A56" s="31"/>
      <c r="B56" s="104"/>
      <c r="C56" s="3" t="str">
        <f ca="1">IF(B55="","",CONCATENATE("Okres ",OFFSET(List1!G$5,tisk!A54,0),"
","Právní forma","
",OFFSET(List1!H$5,tisk!A54,0),"
","IČO ",OFFSET(List1!I$5,tisk!A54,0),"
 ","B.Ú. ",OFFSET(List1!J$5,tisk!A54,0)))</f>
        <v>Okres Šumperk
Právní forma
Obec, městská část hlavního města Prahy
IČO 00302490
 B.Ú. xxxxxxxx</v>
      </c>
      <c r="D56" s="5" t="str">
        <f ca="1">IF(B55="","",OFFSET(List1!L$5,tisk!A54,0))</f>
        <v>Podpora provozu místní venkovské prodejny v obci Dlouhomilov ve formě neinvestičních transferů v roce 2021.</v>
      </c>
      <c r="E56" s="105"/>
      <c r="F56" s="27"/>
      <c r="G56" s="103"/>
      <c r="H56" s="106"/>
      <c r="I56" s="104"/>
      <c r="J56" s="104"/>
      <c r="K56" s="104"/>
      <c r="L56" s="104"/>
      <c r="M56" s="103"/>
      <c r="N56" s="103"/>
      <c r="O56" s="103"/>
    </row>
    <row r="57" spans="1:15" s="2" customFormat="1" ht="45" x14ac:dyDescent="0.25">
      <c r="A57" s="31">
        <f>ROW()/3-1</f>
        <v>18</v>
      </c>
      <c r="B57" s="104"/>
      <c r="C57" s="3"/>
      <c r="D57" s="5" t="str">
        <f ca="1">IF(B55="","",CONCATENATE("Dotace bude použita na:",OFFSET(List1!M$5,tisk!A54,0)))</f>
        <v>Dotace bude použita na:neinvestiční dotaci/transfer místní venkovské prodejně v roce 2021.</v>
      </c>
      <c r="E57" s="105"/>
      <c r="F57" s="28" t="str">
        <f ca="1">IF(B55="","",OFFSET(List1!P$5,tisk!A54,0))</f>
        <v>12/2021</v>
      </c>
      <c r="G57" s="103"/>
      <c r="H57" s="106"/>
      <c r="I57" s="104"/>
      <c r="J57" s="104"/>
      <c r="K57" s="104"/>
      <c r="L57" s="104"/>
      <c r="M57" s="103"/>
      <c r="N57" s="103"/>
      <c r="O57" s="103"/>
    </row>
    <row r="58" spans="1:15" s="2" customFormat="1" ht="75" customHeight="1" x14ac:dyDescent="0.25">
      <c r="A58" s="31"/>
      <c r="B58" s="104">
        <v>19</v>
      </c>
      <c r="C58" s="3" t="str">
        <f ca="1">IF(B58="","",CONCATENATE(OFFSET(List1!C$5,tisk!A57,0),"
",OFFSET(List1!D$5,tisk!A57,0),"
",OFFSET(List1!E$5,tisk!A57,0),"
",OFFSET(List1!F$5,tisk!A57,0)))</f>
        <v>Obec Suchdol
Jednov 38
Suchdol
79845</v>
      </c>
      <c r="D58" s="48" t="str">
        <f ca="1">IF(B58="","",OFFSET(List1!K$5,tisk!A57,0))</f>
        <v>Venkovská prodejna v Suchdole</v>
      </c>
      <c r="E58" s="105">
        <f ca="1">IF(B58="","",OFFSET(List1!N$5,tisk!A57,0))</f>
        <v>100000</v>
      </c>
      <c r="F58" s="28" t="str">
        <f ca="1">IF(B58="","",OFFSET(List1!O$5,tisk!A57,0))</f>
        <v>1/2021</v>
      </c>
      <c r="G58" s="103">
        <f ca="1">IF(B58="","",OFFSET(List1!Q$5,tisk!A57,0))</f>
        <v>50000</v>
      </c>
      <c r="H58" s="106" t="str">
        <f ca="1">IF(B58="","",OFFSET(List1!R$5,tisk!A57,0))</f>
        <v>31.1.2022</v>
      </c>
      <c r="I58" s="104">
        <f ca="1">IF(B58="","",OFFSET(List1!S$5,tisk!A57,0))</f>
        <v>90</v>
      </c>
      <c r="J58" s="104">
        <f ca="1">IF(B58="","",OFFSET(List1!T$5,tisk!A57,0))</f>
        <v>170</v>
      </c>
      <c r="K58" s="104">
        <f ca="1">IF(B58="","",OFFSET(List1!U$5,tisk!A57,0))</f>
        <v>150</v>
      </c>
      <c r="L58" s="104">
        <f ca="1">IF(B58="","",OFFSET(List1!V$5,tisk!A57,0))</f>
        <v>410</v>
      </c>
      <c r="M58" s="103">
        <f ca="1">IF(B58="","",OFFSET(List1!W$5,tisk!A57,0))</f>
        <v>50000</v>
      </c>
      <c r="N58" s="103" t="str">
        <f ca="1">IF(B58="","",OFFSET(List1!X$5,tisk!A57,0))</f>
        <v>NEINV</v>
      </c>
      <c r="O58" s="103" t="str">
        <f ca="1">IF(B58="","",OFFSET(List1!Y$5,tisk!A57,0))</f>
        <v>NE</v>
      </c>
    </row>
    <row r="59" spans="1:15" s="2" customFormat="1" ht="105" x14ac:dyDescent="0.25">
      <c r="A59" s="31"/>
      <c r="B59" s="104"/>
      <c r="C59" s="3" t="str">
        <f ca="1">IF(B58="","",CONCATENATE("Okres ",OFFSET(List1!G$5,tisk!A57,0),"
","Právní forma","
",OFFSET(List1!H$5,tisk!A57,0),"
","IČO ",OFFSET(List1!I$5,tisk!A57,0),"
 ","B.Ú. ",OFFSET(List1!J$5,tisk!A57,0)))</f>
        <v>Okres Prostějov
Právní forma
Obec, městská část hlavního města Prahy
IČO 00288837
 B.Ú. xxxxxxxx</v>
      </c>
      <c r="D59" s="5" t="str">
        <f ca="1">IF(B58="","",OFFSET(List1!L$5,tisk!A57,0))</f>
        <v>Podpora venkovské prodejny v místní části Suchdol. Soukromnice zde provozuje kamennou prodejnu smíšeného zboží. I přes pestrý sortiment (viz fotografie) je prodejna ve ztrátě. Uzavřením prodejna by se výrazně zhoršila kvalita života v obci.</v>
      </c>
      <c r="E59" s="105"/>
      <c r="F59" s="27"/>
      <c r="G59" s="103"/>
      <c r="H59" s="106"/>
      <c r="I59" s="104"/>
      <c r="J59" s="104"/>
      <c r="K59" s="104"/>
      <c r="L59" s="104"/>
      <c r="M59" s="103"/>
      <c r="N59" s="103"/>
      <c r="O59" s="103"/>
    </row>
    <row r="60" spans="1:15" s="2" customFormat="1" ht="45" x14ac:dyDescent="0.25">
      <c r="A60" s="31">
        <f>ROW()/3-1</f>
        <v>19</v>
      </c>
      <c r="B60" s="104"/>
      <c r="C60" s="3"/>
      <c r="D60" s="5" t="str">
        <f ca="1">IF(B58="","",CONCATENATE("Dotace bude použita na:",OFFSET(List1!M$5,tisk!A57,0)))</f>
        <v>Dotace bude použita na:neinvestiční transfer (dotace). Bude určen na provozní výdaje - na energie a na mzdy.</v>
      </c>
      <c r="E60" s="105"/>
      <c r="F60" s="28" t="str">
        <f ca="1">IF(B58="","",OFFSET(List1!P$5,tisk!A57,0))</f>
        <v>12/2021</v>
      </c>
      <c r="G60" s="103"/>
      <c r="H60" s="106"/>
      <c r="I60" s="104"/>
      <c r="J60" s="104"/>
      <c r="K60" s="104"/>
      <c r="L60" s="104"/>
      <c r="M60" s="103"/>
      <c r="N60" s="103"/>
      <c r="O60" s="103"/>
    </row>
    <row r="61" spans="1:15" s="2" customFormat="1" ht="75" customHeight="1" x14ac:dyDescent="0.25">
      <c r="A61" s="31"/>
      <c r="B61" s="104">
        <v>20</v>
      </c>
      <c r="C61" s="3" t="str">
        <f ca="1">IF(B61="","",CONCATENATE(OFFSET(List1!C$5,tisk!A60,0),"
",OFFSET(List1!D$5,tisk!A60,0),"
",OFFSET(List1!E$5,tisk!A60,0),"
",OFFSET(List1!F$5,tisk!A60,0)))</f>
        <v>Obec Radíkov
Radíkov 48
Radíkov
75301</v>
      </c>
      <c r="D61" s="48" t="str">
        <f ca="1">IF(B61="","",OFFSET(List1!K$5,tisk!A60,0))</f>
        <v>Podpora obecní prodejny Radíkov - Mzdy</v>
      </c>
      <c r="E61" s="105">
        <f ca="1">IF(B61="","",OFFSET(List1!N$5,tisk!A60,0))</f>
        <v>200000</v>
      </c>
      <c r="F61" s="28" t="str">
        <f ca="1">IF(B61="","",OFFSET(List1!O$5,tisk!A60,0))</f>
        <v>1/2021</v>
      </c>
      <c r="G61" s="103">
        <f ca="1">IF(B61="","",OFFSET(List1!Q$5,tisk!A60,0))</f>
        <v>100000</v>
      </c>
      <c r="H61" s="106" t="str">
        <f ca="1">IF(B61="","",OFFSET(List1!R$5,tisk!A60,0))</f>
        <v>31.1.2022</v>
      </c>
      <c r="I61" s="104">
        <f ca="1">IF(B61="","",OFFSET(List1!S$5,tisk!A60,0))</f>
        <v>180</v>
      </c>
      <c r="J61" s="104">
        <f ca="1">IF(B61="","",OFFSET(List1!T$5,tisk!A60,0))</f>
        <v>170</v>
      </c>
      <c r="K61" s="104">
        <f ca="1">IF(B61="","",OFFSET(List1!U$5,tisk!A60,0))</f>
        <v>50</v>
      </c>
      <c r="L61" s="104">
        <f ca="1">IF(B61="","",OFFSET(List1!V$5,tisk!A60,0))</f>
        <v>400</v>
      </c>
      <c r="M61" s="103">
        <f ca="1">IF(B61="","",OFFSET(List1!W$5,tisk!A60,0))</f>
        <v>100000</v>
      </c>
      <c r="N61" s="103" t="str">
        <f ca="1">IF(B61="","",OFFSET(List1!X$5,tisk!A60,0))</f>
        <v>NEINV</v>
      </c>
      <c r="O61" s="103" t="str">
        <f ca="1">IF(B61="","",OFFSET(List1!Y$5,tisk!A60,0))</f>
        <v>NE</v>
      </c>
    </row>
    <row r="62" spans="1:15" s="2" customFormat="1" ht="90" x14ac:dyDescent="0.25">
      <c r="A62" s="31"/>
      <c r="B62" s="104"/>
      <c r="C62" s="3" t="str">
        <f ca="1">IF(B61="","",CONCATENATE("Okres ",OFFSET(List1!G$5,tisk!A60,0),"
","Právní forma","
",OFFSET(List1!H$5,tisk!A60,0),"
","IČO ",OFFSET(List1!I$5,tisk!A60,0),"
 ","B.Ú. ",OFFSET(List1!J$5,tisk!A60,0)))</f>
        <v>Okres Přerov
Právní forma
Obec, městská část hlavního města Prahy
IČO 00301841
 B.Ú. xxxxxxxx</v>
      </c>
      <c r="D62" s="5" t="str">
        <f ca="1">IF(B61="","",OFFSET(List1!L$5,tisk!A60,0))</f>
        <v>Příspěvek na mzdy prodavačky v obecní prodejně.</v>
      </c>
      <c r="E62" s="105"/>
      <c r="F62" s="27"/>
      <c r="G62" s="103"/>
      <c r="H62" s="106"/>
      <c r="I62" s="104"/>
      <c r="J62" s="104"/>
      <c r="K62" s="104"/>
      <c r="L62" s="104"/>
      <c r="M62" s="103"/>
      <c r="N62" s="103"/>
      <c r="O62" s="103"/>
    </row>
    <row r="63" spans="1:15" s="2" customFormat="1" ht="45" x14ac:dyDescent="0.25">
      <c r="A63" s="31">
        <f>ROW()/3-1</f>
        <v>20</v>
      </c>
      <c r="B63" s="104"/>
      <c r="C63" s="3"/>
      <c r="D63" s="5" t="str">
        <f ca="1">IF(B61="","",CONCATENATE("Dotace bude použita na:",OFFSET(List1!M$5,tisk!A60,0)))</f>
        <v>Dotace bude použita na:mzdu prodavačky v obecní prodejně, kterou obec provozuje.</v>
      </c>
      <c r="E63" s="105"/>
      <c r="F63" s="28" t="str">
        <f ca="1">IF(B61="","",OFFSET(List1!P$5,tisk!A60,0))</f>
        <v>12/2021</v>
      </c>
      <c r="G63" s="103"/>
      <c r="H63" s="106"/>
      <c r="I63" s="104"/>
      <c r="J63" s="104"/>
      <c r="K63" s="104"/>
      <c r="L63" s="104"/>
      <c r="M63" s="103"/>
      <c r="N63" s="103"/>
      <c r="O63" s="103"/>
    </row>
    <row r="64" spans="1:15" s="2" customFormat="1" ht="75" customHeight="1" x14ac:dyDescent="0.25">
      <c r="A64" s="31"/>
      <c r="B64" s="104">
        <v>21</v>
      </c>
      <c r="C64" s="3" t="str">
        <f ca="1">IF(B64="","",CONCATENATE(OFFSET(List1!C$5,tisk!A63,0),"
",OFFSET(List1!D$5,tisk!A63,0),"
",OFFSET(List1!E$5,tisk!A63,0),"
",OFFSET(List1!F$5,tisk!A63,0)))</f>
        <v>Obec Loučka
Loučka 76
Loučka
78322</v>
      </c>
      <c r="D64" s="48" t="str">
        <f ca="1">IF(B64="","",OFFSET(List1!K$5,tisk!A63,0))</f>
        <v>Obecní smíšené zboží Loučka</v>
      </c>
      <c r="E64" s="105">
        <f ca="1">IF(B64="","",OFFSET(List1!N$5,tisk!A63,0))</f>
        <v>210000</v>
      </c>
      <c r="F64" s="28" t="str">
        <f ca="1">IF(B64="","",OFFSET(List1!O$5,tisk!A63,0))</f>
        <v>1/2021</v>
      </c>
      <c r="G64" s="103">
        <f ca="1">IF(B64="","",OFFSET(List1!Q$5,tisk!A63,0))</f>
        <v>100000</v>
      </c>
      <c r="H64" s="106" t="str">
        <f ca="1">IF(B64="","",OFFSET(List1!R$5,tisk!A63,0))</f>
        <v>31.1.2022</v>
      </c>
      <c r="I64" s="104">
        <f ca="1">IF(B64="","",OFFSET(List1!S$5,tisk!A63,0))</f>
        <v>150</v>
      </c>
      <c r="J64" s="104">
        <f ca="1">IF(B64="","",OFFSET(List1!T$5,tisk!A63,0))</f>
        <v>170</v>
      </c>
      <c r="K64" s="104">
        <f ca="1">IF(B64="","",OFFSET(List1!U$5,tisk!A63,0))</f>
        <v>80</v>
      </c>
      <c r="L64" s="104">
        <f ca="1">IF(B64="","",OFFSET(List1!V$5,tisk!A63,0))</f>
        <v>400</v>
      </c>
      <c r="M64" s="103">
        <f ca="1">IF(B64="","",OFFSET(List1!W$5,tisk!A63,0))</f>
        <v>100000</v>
      </c>
      <c r="N64" s="103" t="str">
        <f ca="1">IF(B64="","",OFFSET(List1!X$5,tisk!A63,0))</f>
        <v>NEINV</v>
      </c>
      <c r="O64" s="103" t="str">
        <f ca="1">IF(B64="","",OFFSET(List1!Y$5,tisk!A63,0))</f>
        <v>NE</v>
      </c>
    </row>
    <row r="65" spans="1:15" s="2" customFormat="1" ht="90" x14ac:dyDescent="0.25">
      <c r="A65" s="31"/>
      <c r="B65" s="104"/>
      <c r="C65" s="3" t="str">
        <f ca="1">IF(B64="","",CONCATENATE("Okres ",OFFSET(List1!G$5,tisk!A63,0),"
","Právní forma","
",OFFSET(List1!H$5,tisk!A63,0),"
","IČO ",OFFSET(List1!I$5,tisk!A63,0),"
 ","B.Ú. ",OFFSET(List1!J$5,tisk!A63,0)))</f>
        <v>Okres Olomouc
Právní forma
Obec, městská část hlavního města Prahy
IČO 00576247
 B.Ú. xxxxxxxx</v>
      </c>
      <c r="D65" s="5" t="str">
        <f ca="1">IF(B64="","",OFFSET(List1!L$5,tisk!A63,0))</f>
        <v>Zajištění provozu a odpovídajícího sortimentu zboží v obecním smíšeném zboží Loučka.</v>
      </c>
      <c r="E65" s="105"/>
      <c r="F65" s="27"/>
      <c r="G65" s="103"/>
      <c r="H65" s="106"/>
      <c r="I65" s="104"/>
      <c r="J65" s="104"/>
      <c r="K65" s="104"/>
      <c r="L65" s="104"/>
      <c r="M65" s="103"/>
      <c r="N65" s="103"/>
      <c r="O65" s="103"/>
    </row>
    <row r="66" spans="1:15" s="2" customFormat="1" ht="45" x14ac:dyDescent="0.25">
      <c r="A66" s="31">
        <f>ROW()/3-1</f>
        <v>21</v>
      </c>
      <c r="B66" s="104"/>
      <c r="C66" s="3"/>
      <c r="D66" s="5" t="str">
        <f ca="1">IF(B64="","",CONCATENATE("Dotace bude použita na:",OFFSET(List1!M$5,tisk!A63,0)))</f>
        <v>Dotace bude použita na:čistý plat zaměstnance,
energie - plyn, elektrika.</v>
      </c>
      <c r="E66" s="105"/>
      <c r="F66" s="28" t="str">
        <f ca="1">IF(B64="","",OFFSET(List1!P$5,tisk!A63,0))</f>
        <v>12/2021</v>
      </c>
      <c r="G66" s="103"/>
      <c r="H66" s="106"/>
      <c r="I66" s="104"/>
      <c r="J66" s="104"/>
      <c r="K66" s="104"/>
      <c r="L66" s="104"/>
      <c r="M66" s="103"/>
      <c r="N66" s="103"/>
      <c r="O66" s="103"/>
    </row>
    <row r="67" spans="1:15" s="2" customFormat="1" ht="75" customHeight="1" x14ac:dyDescent="0.25">
      <c r="A67" s="31"/>
      <c r="B67" s="104">
        <v>22</v>
      </c>
      <c r="C67" s="3" t="str">
        <f ca="1">IF(B67="","",CONCATENATE(OFFSET(List1!C$5,tisk!A66,0),"
",OFFSET(List1!D$5,tisk!A66,0),"
",OFFSET(List1!E$5,tisk!A66,0),"
",OFFSET(List1!F$5,tisk!A66,0)))</f>
        <v>Obec Rouské
Rouské 64
Rouské
75353</v>
      </c>
      <c r="D67" s="48" t="str">
        <f ca="1">IF(B67="","",OFFSET(List1!K$5,tisk!A66,0))</f>
        <v>Podpora prodejny v obci Rouské 2021</v>
      </c>
      <c r="E67" s="105">
        <f ca="1">IF(B67="","",OFFSET(List1!N$5,tisk!A66,0))</f>
        <v>180000</v>
      </c>
      <c r="F67" s="28" t="str">
        <f ca="1">IF(B67="","",OFFSET(List1!O$5,tisk!A66,0))</f>
        <v>1/2021</v>
      </c>
      <c r="G67" s="103">
        <f ca="1">IF(B67="","",OFFSET(List1!Q$5,tisk!A66,0))</f>
        <v>90000</v>
      </c>
      <c r="H67" s="106" t="str">
        <f ca="1">IF(B67="","",OFFSET(List1!R$5,tisk!A66,0))</f>
        <v>31.1.2022</v>
      </c>
      <c r="I67" s="104">
        <f ca="1">IF(B67="","",OFFSET(List1!S$5,tisk!A66,0))</f>
        <v>110</v>
      </c>
      <c r="J67" s="104">
        <f ca="1">IF(B67="","",OFFSET(List1!T$5,tisk!A66,0))</f>
        <v>170</v>
      </c>
      <c r="K67" s="104">
        <f ca="1">IF(B67="","",OFFSET(List1!U$5,tisk!A66,0))</f>
        <v>120</v>
      </c>
      <c r="L67" s="104">
        <f ca="1">IF(B67="","",OFFSET(List1!V$5,tisk!A66,0))</f>
        <v>400</v>
      </c>
      <c r="M67" s="103">
        <f ca="1">IF(B67="","",OFFSET(List1!W$5,tisk!A66,0))</f>
        <v>90000</v>
      </c>
      <c r="N67" s="103" t="str">
        <f ca="1">IF(B67="","",OFFSET(List1!X$5,tisk!A66,0))</f>
        <v>NEINV</v>
      </c>
      <c r="O67" s="103" t="str">
        <f ca="1">IF(B67="","",OFFSET(List1!Y$5,tisk!A66,0))</f>
        <v>NE</v>
      </c>
    </row>
    <row r="68" spans="1:15" s="2" customFormat="1" ht="90" x14ac:dyDescent="0.25">
      <c r="A68" s="31"/>
      <c r="B68" s="104"/>
      <c r="C68" s="3" t="str">
        <f ca="1">IF(B67="","",CONCATENATE("Okres ",OFFSET(List1!G$5,tisk!A66,0),"
","Právní forma","
",OFFSET(List1!H$5,tisk!A66,0),"
","IČO ",OFFSET(List1!I$5,tisk!A66,0),"
 ","B.Ú. ",OFFSET(List1!J$5,tisk!A66,0)))</f>
        <v>Okres Přerov
Právní forma
Obec, městská část hlavního města Prahy
IČO 00636550
 B.Ú. xxxxxxxx</v>
      </c>
      <c r="D68" s="5" t="str">
        <f ca="1">IF(B67="","",OFFSET(List1!L$5,tisk!A66,0))</f>
        <v>Cílem projektu je podpora zachování provozu prodejny v obci Rouské.</v>
      </c>
      <c r="E68" s="105"/>
      <c r="F68" s="27"/>
      <c r="G68" s="103"/>
      <c r="H68" s="106"/>
      <c r="I68" s="104"/>
      <c r="J68" s="104"/>
      <c r="K68" s="104"/>
      <c r="L68" s="104"/>
      <c r="M68" s="103"/>
      <c r="N68" s="103"/>
      <c r="O68" s="103"/>
    </row>
    <row r="69" spans="1:15" s="2" customFormat="1" ht="45" x14ac:dyDescent="0.25">
      <c r="A69" s="31">
        <f>ROW()/3-1</f>
        <v>22</v>
      </c>
      <c r="B69" s="104"/>
      <c r="C69" s="3"/>
      <c r="D69" s="5" t="str">
        <f ca="1">IF(B67="","",CONCATENATE("Dotace bude použita na:",OFFSET(List1!M$5,tisk!A66,0)))</f>
        <v>Dotace bude použita na:neinvestiční transfer podnikatelskému subjektu, nákup vody, paliva a energie.</v>
      </c>
      <c r="E69" s="105"/>
      <c r="F69" s="28" t="str">
        <f ca="1">IF(B67="","",OFFSET(List1!P$5,tisk!A66,0))</f>
        <v>12/2021</v>
      </c>
      <c r="G69" s="103"/>
      <c r="H69" s="106"/>
      <c r="I69" s="104"/>
      <c r="J69" s="104"/>
      <c r="K69" s="104"/>
      <c r="L69" s="104"/>
      <c r="M69" s="103"/>
      <c r="N69" s="103"/>
      <c r="O69" s="103"/>
    </row>
    <row r="70" spans="1:15" s="2" customFormat="1" ht="75" customHeight="1" x14ac:dyDescent="0.25">
      <c r="A70" s="31"/>
      <c r="B70" s="104">
        <v>23</v>
      </c>
      <c r="C70" s="3" t="str">
        <f ca="1">IF(B70="","",CONCATENATE(OFFSET(List1!C$5,tisk!A69,0),"
",OFFSET(List1!D$5,tisk!A69,0),"
",OFFSET(List1!E$5,tisk!A69,0),"
",OFFSET(List1!F$5,tisk!A69,0)))</f>
        <v>Obec Radvanice
Radvanice 9
Radvanice
75121</v>
      </c>
      <c r="D70" s="48" t="str">
        <f ca="1">IF(B70="","",OFFSET(List1!K$5,tisk!A69,0))</f>
        <v>Podpora provozu prodejny Jednoty v obci Radvanice</v>
      </c>
      <c r="E70" s="105">
        <f ca="1">IF(B70="","",OFFSET(List1!N$5,tisk!A69,0))</f>
        <v>120000</v>
      </c>
      <c r="F70" s="28" t="str">
        <f ca="1">IF(B70="","",OFFSET(List1!O$5,tisk!A69,0))</f>
        <v>1/2021</v>
      </c>
      <c r="G70" s="103">
        <f ca="1">IF(B70="","",OFFSET(List1!Q$5,tisk!A69,0))</f>
        <v>60000</v>
      </c>
      <c r="H70" s="106" t="str">
        <f ca="1">IF(B70="","",OFFSET(List1!R$5,tisk!A69,0))</f>
        <v>31.1.2022</v>
      </c>
      <c r="I70" s="104">
        <f ca="1">IF(B70="","",OFFSET(List1!S$5,tisk!A69,0))</f>
        <v>130</v>
      </c>
      <c r="J70" s="104">
        <f ca="1">IF(B70="","",OFFSET(List1!T$5,tisk!A69,0))</f>
        <v>170</v>
      </c>
      <c r="K70" s="104">
        <f ca="1">IF(B70="","",OFFSET(List1!U$5,tisk!A69,0))</f>
        <v>100</v>
      </c>
      <c r="L70" s="104">
        <f ca="1">IF(B70="","",OFFSET(List1!V$5,tisk!A69,0))</f>
        <v>400</v>
      </c>
      <c r="M70" s="103">
        <f ca="1">IF(B70="","",OFFSET(List1!W$5,tisk!A69,0))</f>
        <v>60000</v>
      </c>
      <c r="N70" s="103" t="str">
        <f ca="1">IF(B70="","",OFFSET(List1!X$5,tisk!A69,0))</f>
        <v>NEINV</v>
      </c>
      <c r="O70" s="103" t="str">
        <f ca="1">IF(B70="","",OFFSET(List1!Y$5,tisk!A69,0))</f>
        <v>NE</v>
      </c>
    </row>
    <row r="71" spans="1:15" s="2" customFormat="1" ht="90" x14ac:dyDescent="0.25">
      <c r="A71" s="31"/>
      <c r="B71" s="104"/>
      <c r="C71" s="3" t="str">
        <f ca="1">IF(B70="","",CONCATENATE("Okres ",OFFSET(List1!G$5,tisk!A69,0),"
","Právní forma","
",OFFSET(List1!H$5,tisk!A69,0),"
","IČO ",OFFSET(List1!I$5,tisk!A69,0),"
 ","B.Ú. ",OFFSET(List1!J$5,tisk!A69,0)))</f>
        <v>Okres Přerov
Právní forma
Obec, městská část hlavního města Prahy
IČO 00636533
 B.Ú. xxxxxxxx</v>
      </c>
      <c r="D71" s="5" t="str">
        <f ca="1">IF(B70="","",OFFSET(List1!L$5,tisk!A69,0))</f>
        <v>Podpora obce do 300 obyvatel na částečné pokrytí výdajů spojených se zachováním provozu prodejny potravin v obci Radvanice</v>
      </c>
      <c r="E71" s="105"/>
      <c r="F71" s="27"/>
      <c r="G71" s="103"/>
      <c r="H71" s="106"/>
      <c r="I71" s="104"/>
      <c r="J71" s="104"/>
      <c r="K71" s="104"/>
      <c r="L71" s="104"/>
      <c r="M71" s="103"/>
      <c r="N71" s="103"/>
      <c r="O71" s="103"/>
    </row>
    <row r="72" spans="1:15" s="2" customFormat="1" ht="90" x14ac:dyDescent="0.25">
      <c r="A72" s="31">
        <f>ROW()/3-1</f>
        <v>23</v>
      </c>
      <c r="B72" s="104"/>
      <c r="C72" s="3"/>
      <c r="D72" s="5" t="str">
        <f ca="1">IF(B70="","",CONCATENATE("Dotace bude použita na:",OFFSET(List1!M$5,tisk!A69,0)))</f>
        <v>Dotace bude použita na:na činnost "Podpora provozu prodejny Jednoty v obci Radvanice", na částečné pokrytí výdajů, mzdové náklady, náklady na energie, pro zachování provozu prodejny potravin v obci Radvanice.</v>
      </c>
      <c r="E72" s="105"/>
      <c r="F72" s="28" t="str">
        <f ca="1">IF(B70="","",OFFSET(List1!P$5,tisk!A69,0))</f>
        <v>12/2021</v>
      </c>
      <c r="G72" s="103"/>
      <c r="H72" s="106"/>
      <c r="I72" s="104"/>
      <c r="J72" s="104"/>
      <c r="K72" s="104"/>
      <c r="L72" s="104"/>
      <c r="M72" s="103"/>
      <c r="N72" s="103"/>
      <c r="O72" s="103"/>
    </row>
    <row r="73" spans="1:15" s="2" customFormat="1" ht="75" customHeight="1" x14ac:dyDescent="0.25">
      <c r="A73" s="31"/>
      <c r="B73" s="104">
        <v>24</v>
      </c>
      <c r="C73" s="3" t="str">
        <f ca="1">IF(B73="","",CONCATENATE(OFFSET(List1!C$5,tisk!A72,0),"
",OFFSET(List1!D$5,tisk!A72,0),"
",OFFSET(List1!E$5,tisk!A72,0),"
",OFFSET(List1!F$5,tisk!A72,0)))</f>
        <v>Obec Hradčany
Hradčany 64
Hradčany
75111</v>
      </c>
      <c r="D73" s="48" t="str">
        <f ca="1">IF(B73="","",OFFSET(List1!K$5,tisk!A72,0))</f>
        <v>Prodejna smíšeného zboží Hradčany 2021</v>
      </c>
      <c r="E73" s="105">
        <f ca="1">IF(B73="","",OFFSET(List1!N$5,tisk!A72,0))</f>
        <v>95600</v>
      </c>
      <c r="F73" s="28" t="str">
        <f ca="1">IF(B73="","",OFFSET(List1!O$5,tisk!A72,0))</f>
        <v>1/2021</v>
      </c>
      <c r="G73" s="103">
        <f ca="1">IF(B73="","",OFFSET(List1!Q$5,tisk!A72,0))</f>
        <v>47800</v>
      </c>
      <c r="H73" s="106" t="str">
        <f ca="1">IF(B73="","",OFFSET(List1!R$5,tisk!A72,0))</f>
        <v>31.1.2022</v>
      </c>
      <c r="I73" s="104">
        <f ca="1">IF(B73="","",OFFSET(List1!S$5,tisk!A72,0))</f>
        <v>130</v>
      </c>
      <c r="J73" s="104">
        <f ca="1">IF(B73="","",OFFSET(List1!T$5,tisk!A72,0))</f>
        <v>170</v>
      </c>
      <c r="K73" s="104">
        <f ca="1">IF(B73="","",OFFSET(List1!U$5,tisk!A72,0))</f>
        <v>100</v>
      </c>
      <c r="L73" s="104">
        <f ca="1">IF(B73="","",OFFSET(List1!V$5,tisk!A72,0))</f>
        <v>400</v>
      </c>
      <c r="M73" s="103">
        <f ca="1">IF(B73="","",OFFSET(List1!W$5,tisk!A72,0))</f>
        <v>47800</v>
      </c>
      <c r="N73" s="103" t="str">
        <f ca="1">IF(B73="","",OFFSET(List1!X$5,tisk!A72,0))</f>
        <v>NEINV</v>
      </c>
      <c r="O73" s="103" t="str">
        <f ca="1">IF(B73="","",OFFSET(List1!Y$5,tisk!A72,0))</f>
        <v>NE</v>
      </c>
    </row>
    <row r="74" spans="1:15" s="2" customFormat="1" ht="90" x14ac:dyDescent="0.25">
      <c r="A74" s="31"/>
      <c r="B74" s="104"/>
      <c r="C74" s="3" t="str">
        <f ca="1">IF(B73="","",CONCATENATE("Okres ",OFFSET(List1!G$5,tisk!A72,0),"
","Právní forma","
",OFFSET(List1!H$5,tisk!A72,0),"
","IČO ",OFFSET(List1!I$5,tisk!A72,0),"
 ","B.Ú. ",OFFSET(List1!J$5,tisk!A72,0)))</f>
        <v>Okres Přerov
Právní forma
Obec, městská část hlavního města Prahy
IČO 00636282
 B.Ú. xxxxxxxx</v>
      </c>
      <c r="D74" s="5" t="str">
        <f ca="1">IF(B73="","",OFFSET(List1!L$5,tisk!A72,0))</f>
        <v>Předmětem žádosti o dotaci je získání finančních prostředků na částečné krytí výdajů obce z důvodu zachování provozu prodejny smíšeného zboží v obci Hradčany.</v>
      </c>
      <c r="E74" s="105"/>
      <c r="F74" s="27"/>
      <c r="G74" s="103"/>
      <c r="H74" s="106"/>
      <c r="I74" s="104"/>
      <c r="J74" s="104"/>
      <c r="K74" s="104"/>
      <c r="L74" s="104"/>
      <c r="M74" s="103"/>
      <c r="N74" s="103"/>
      <c r="O74" s="103"/>
    </row>
    <row r="75" spans="1:15" s="2" customFormat="1" ht="75" x14ac:dyDescent="0.25">
      <c r="A75" s="31">
        <f>ROW()/3-1</f>
        <v>24</v>
      </c>
      <c r="B75" s="104"/>
      <c r="C75" s="3"/>
      <c r="D75" s="5" t="str">
        <f ca="1">IF(B73="","",CONCATENATE("Dotace bude použita na:",OFFSET(List1!M$5,tisk!A72,0)))</f>
        <v>Dotace bude použita na:činnost prodejny potravin. Účelem pokrytí bude část mzdových prostředků, další část pokrytí finančních prostředků bude na provozní náklady prodejny.</v>
      </c>
      <c r="E75" s="105"/>
      <c r="F75" s="28" t="str">
        <f ca="1">IF(B73="","",OFFSET(List1!P$5,tisk!A72,0))</f>
        <v>12/2021</v>
      </c>
      <c r="G75" s="103"/>
      <c r="H75" s="106"/>
      <c r="I75" s="104"/>
      <c r="J75" s="104"/>
      <c r="K75" s="104"/>
      <c r="L75" s="104"/>
      <c r="M75" s="103"/>
      <c r="N75" s="103"/>
      <c r="O75" s="103"/>
    </row>
    <row r="76" spans="1:15" s="2" customFormat="1" ht="75" customHeight="1" x14ac:dyDescent="0.25">
      <c r="A76" s="31"/>
      <c r="B76" s="104">
        <v>25</v>
      </c>
      <c r="C76" s="3" t="str">
        <f ca="1">IF(B76="","",CONCATENATE(OFFSET(List1!C$5,tisk!A75,0),"
",OFFSET(List1!D$5,tisk!A75,0),"
",OFFSET(List1!E$5,tisk!A75,0),"
",OFFSET(List1!F$5,tisk!A75,0)))</f>
        <v>Obec Postřelmůvek
Postřelmůvek 73
Zábřeh
789 01</v>
      </c>
      <c r="D76" s="48" t="str">
        <f ca="1">IF(B76="","",OFFSET(List1!K$5,tisk!A75,0))</f>
        <v>Podpora venkovské prodejny v Postřelmůvku</v>
      </c>
      <c r="E76" s="105">
        <f ca="1">IF(B76="","",OFFSET(List1!N$5,tisk!A75,0))</f>
        <v>60000</v>
      </c>
      <c r="F76" s="28" t="str">
        <f ca="1">IF(B76="","",OFFSET(List1!O$5,tisk!A75,0))</f>
        <v>1/2021</v>
      </c>
      <c r="G76" s="103">
        <f ca="1">IF(B76="","",OFFSET(List1!Q$5,tisk!A75,0))</f>
        <v>30000</v>
      </c>
      <c r="H76" s="106" t="str">
        <f ca="1">IF(B76="","",OFFSET(List1!R$5,tisk!A75,0))</f>
        <v>31.1.2022</v>
      </c>
      <c r="I76" s="104">
        <f ca="1">IF(B76="","",OFFSET(List1!S$5,tisk!A75,0))</f>
        <v>130</v>
      </c>
      <c r="J76" s="104">
        <f ca="1">IF(B76="","",OFFSET(List1!T$5,tisk!A75,0))</f>
        <v>170</v>
      </c>
      <c r="K76" s="104">
        <f ca="1">IF(B76="","",OFFSET(List1!U$5,tisk!A75,0))</f>
        <v>100</v>
      </c>
      <c r="L76" s="104">
        <f ca="1">IF(B76="","",OFFSET(List1!V$5,tisk!A75,0))</f>
        <v>400</v>
      </c>
      <c r="M76" s="103">
        <f ca="1">IF(B76="","",OFFSET(List1!W$5,tisk!A75,0))</f>
        <v>30000</v>
      </c>
      <c r="N76" s="103" t="str">
        <f ca="1">IF(B76="","",OFFSET(List1!X$5,tisk!A75,0))</f>
        <v>NEINV</v>
      </c>
      <c r="O76" s="103" t="str">
        <f ca="1">IF(B76="","",OFFSET(List1!Y$5,tisk!A75,0))</f>
        <v>NE</v>
      </c>
    </row>
    <row r="77" spans="1:15" s="2" customFormat="1" ht="90" x14ac:dyDescent="0.25">
      <c r="A77" s="31"/>
      <c r="B77" s="104"/>
      <c r="C77" s="3" t="str">
        <f ca="1">IF(B76="","",CONCATENATE("Okres ",OFFSET(List1!G$5,tisk!A75,0),"
","Právní forma","
",OFFSET(List1!H$5,tisk!A75,0),"
","IČO ",OFFSET(List1!I$5,tisk!A75,0),"
 ","B.Ú. ",OFFSET(List1!J$5,tisk!A75,0)))</f>
        <v>Okres Šumperk
Právní forma
Obec, městská část hlavního města Prahy
IČO 00635961
 B.Ú. xxxxxxxx</v>
      </c>
      <c r="D77" s="5" t="str">
        <f ca="1">IF(B76="","",OFFSET(List1!L$5,tisk!A75,0))</f>
        <v>V rámci této akce bude zajištěna potravinová obslužnost v obci Postřelmůvek. Místní prodejna je velice důležitá pro velké množství obyvatel. Obchod je hojně využíván nejen našimi občany, ale i občany sousedních obcí.</v>
      </c>
      <c r="E77" s="105"/>
      <c r="F77" s="27"/>
      <c r="G77" s="103"/>
      <c r="H77" s="106"/>
      <c r="I77" s="104"/>
      <c r="J77" s="104"/>
      <c r="K77" s="104"/>
      <c r="L77" s="104"/>
      <c r="M77" s="103"/>
      <c r="N77" s="103"/>
      <c r="O77" s="103"/>
    </row>
    <row r="78" spans="1:15" s="2" customFormat="1" ht="45" x14ac:dyDescent="0.25">
      <c r="A78" s="31">
        <f>ROW()/3-1</f>
        <v>25</v>
      </c>
      <c r="B78" s="104"/>
      <c r="C78" s="3"/>
      <c r="D78" s="5" t="str">
        <f ca="1">IF(B76="","",CONCATENATE("Dotace bude použita na:",OFFSET(List1!M$5,tisk!A75,0)))</f>
        <v>Dotace bude použita na:zachování provozuschopnosti prodejny potravin a smíšeného zboží v obci Postřelmůvek.</v>
      </c>
      <c r="E78" s="105"/>
      <c r="F78" s="28" t="str">
        <f ca="1">IF(B76="","",OFFSET(List1!P$5,tisk!A75,0))</f>
        <v>12/2021</v>
      </c>
      <c r="G78" s="103"/>
      <c r="H78" s="106"/>
      <c r="I78" s="104"/>
      <c r="J78" s="104"/>
      <c r="K78" s="104"/>
      <c r="L78" s="104"/>
      <c r="M78" s="103"/>
      <c r="N78" s="103"/>
      <c r="O78" s="103"/>
    </row>
    <row r="79" spans="1:15" s="2" customFormat="1" ht="75" customHeight="1" x14ac:dyDescent="0.25">
      <c r="A79" s="31"/>
      <c r="B79" s="104">
        <v>26</v>
      </c>
      <c r="C79" s="3" t="str">
        <f ca="1">IF(B79="","",CONCATENATE(OFFSET(List1!C$5,tisk!A78,0),"
",OFFSET(List1!D$5,tisk!A78,0),"
",OFFSET(List1!E$5,tisk!A78,0),"
",OFFSET(List1!F$5,tisk!A78,0)))</f>
        <v>Obec Mírov
Mírov 47
Mírov
78901</v>
      </c>
      <c r="D79" s="48" t="str">
        <f ca="1">IF(B79="","",OFFSET(List1!K$5,tisk!A78,0))</f>
        <v>Podpora provozu prodejny smíšeného zboží v obci Mírov v roce 2021</v>
      </c>
      <c r="E79" s="105">
        <f ca="1">IF(B79="","",OFFSET(List1!N$5,tisk!A78,0))</f>
        <v>42000</v>
      </c>
      <c r="F79" s="28" t="str">
        <f ca="1">IF(B79="","",OFFSET(List1!O$5,tisk!A78,0))</f>
        <v>1/2021</v>
      </c>
      <c r="G79" s="103">
        <f ca="1">IF(B79="","",OFFSET(List1!Q$5,tisk!A78,0))</f>
        <v>21000</v>
      </c>
      <c r="H79" s="106" t="str">
        <f ca="1">IF(B79="","",OFFSET(List1!R$5,tisk!A78,0))</f>
        <v>31.1.2022</v>
      </c>
      <c r="I79" s="104">
        <f ca="1">IF(B79="","",OFFSET(List1!S$5,tisk!A78,0))</f>
        <v>130</v>
      </c>
      <c r="J79" s="104">
        <f ca="1">IF(B79="","",OFFSET(List1!T$5,tisk!A78,0))</f>
        <v>170</v>
      </c>
      <c r="K79" s="104">
        <f ca="1">IF(B79="","",OFFSET(List1!U$5,tisk!A78,0))</f>
        <v>100</v>
      </c>
      <c r="L79" s="104">
        <f ca="1">IF(B79="","",OFFSET(List1!V$5,tisk!A78,0))</f>
        <v>400</v>
      </c>
      <c r="M79" s="103">
        <f ca="1">IF(B79="","",OFFSET(List1!W$5,tisk!A78,0))</f>
        <v>21000</v>
      </c>
      <c r="N79" s="103" t="str">
        <f ca="1">IF(B79="","",OFFSET(List1!X$5,tisk!A78,0))</f>
        <v>NEINV</v>
      </c>
      <c r="O79" s="103" t="str">
        <f ca="1">IF(B79="","",OFFSET(List1!Y$5,tisk!A78,0))</f>
        <v>NE</v>
      </c>
    </row>
    <row r="80" spans="1:15" s="2" customFormat="1" ht="90" x14ac:dyDescent="0.25">
      <c r="A80" s="31"/>
      <c r="B80" s="104"/>
      <c r="C80" s="3" t="str">
        <f ca="1">IF(B79="","",CONCATENATE("Okres ",OFFSET(List1!G$5,tisk!A78,0),"
","Právní forma","
",OFFSET(List1!H$5,tisk!A78,0),"
","IČO ",OFFSET(List1!I$5,tisk!A78,0),"
 ","B.Ú. ",OFFSET(List1!J$5,tisk!A78,0)))</f>
        <v>Okres Šumperk
Právní forma
Obec, městská část hlavního města Prahy
IČO 00635995
 B.Ú. xxxxxxxx</v>
      </c>
      <c r="D80" s="5" t="str">
        <f ca="1">IF(B79="","",OFFSET(List1!L$5,tisk!A78,0))</f>
        <v>V obci, v soukromém objektu, provozuje prodejnu smíšeného zboží OSVČ, kdy obec každoročně přispívá na provoz/chod obchodu z obecního rozpočtu.</v>
      </c>
      <c r="E80" s="105"/>
      <c r="F80" s="27"/>
      <c r="G80" s="103"/>
      <c r="H80" s="106"/>
      <c r="I80" s="104"/>
      <c r="J80" s="104"/>
      <c r="K80" s="104"/>
      <c r="L80" s="104"/>
      <c r="M80" s="103"/>
      <c r="N80" s="103"/>
      <c r="O80" s="103"/>
    </row>
    <row r="81" spans="1:15" s="2" customFormat="1" ht="30" x14ac:dyDescent="0.25">
      <c r="A81" s="31">
        <f>ROW()/3-1</f>
        <v>26</v>
      </c>
      <c r="B81" s="104"/>
      <c r="C81" s="3"/>
      <c r="D81" s="5" t="str">
        <f ca="1">IF(B79="","",CONCATENATE("Dotace bude použita na:",OFFSET(List1!M$5,tisk!A78,0)))</f>
        <v>Dotace bude použita na:neinvestiční transfer.</v>
      </c>
      <c r="E81" s="105"/>
      <c r="F81" s="28" t="str">
        <f ca="1">IF(B79="","",OFFSET(List1!P$5,tisk!A78,0))</f>
        <v>12/2021</v>
      </c>
      <c r="G81" s="103"/>
      <c r="H81" s="106"/>
      <c r="I81" s="104"/>
      <c r="J81" s="104"/>
      <c r="K81" s="104"/>
      <c r="L81" s="104"/>
      <c r="M81" s="103"/>
      <c r="N81" s="103"/>
      <c r="O81" s="103"/>
    </row>
    <row r="82" spans="1:15" s="2" customFormat="1" ht="75" customHeight="1" x14ac:dyDescent="0.25">
      <c r="A82" s="31"/>
      <c r="B82" s="104">
        <v>27</v>
      </c>
      <c r="C82" s="3" t="str">
        <f ca="1">IF(B82="","",CONCATENATE(OFFSET(List1!C$5,tisk!A81,0),"
",OFFSET(List1!D$5,tisk!A81,0),"
",OFFSET(List1!E$5,tisk!A81,0),"
",OFFSET(List1!F$5,tisk!A81,0)))</f>
        <v>Obec Hradčany-Kobeřice
Hradčany 14
Hradčany-Kobeřice
79807</v>
      </c>
      <c r="D82" s="48" t="str">
        <f ca="1">IF(B82="","",OFFSET(List1!K$5,tisk!A81,0))</f>
        <v>Podpora provozování venkovské prodejny formou poskytnutí dotace na provoz</v>
      </c>
      <c r="E82" s="105">
        <f ca="1">IF(B82="","",OFFSET(List1!N$5,tisk!A81,0))</f>
        <v>60000</v>
      </c>
      <c r="F82" s="28" t="str">
        <f ca="1">IF(B82="","",OFFSET(List1!O$5,tisk!A81,0))</f>
        <v>1/2021</v>
      </c>
      <c r="G82" s="103">
        <f ca="1">IF(B82="","",OFFSET(List1!Q$5,tisk!A81,0))</f>
        <v>30000</v>
      </c>
      <c r="H82" s="106" t="str">
        <f ca="1">IF(B82="","",OFFSET(List1!R$5,tisk!A81,0))</f>
        <v>31.1.2022</v>
      </c>
      <c r="I82" s="104">
        <f ca="1">IF(B82="","",OFFSET(List1!S$5,tisk!A81,0))</f>
        <v>110</v>
      </c>
      <c r="J82" s="104">
        <f ca="1">IF(B82="","",OFFSET(List1!T$5,tisk!A81,0))</f>
        <v>170</v>
      </c>
      <c r="K82" s="104">
        <f ca="1">IF(B82="","",OFFSET(List1!U$5,tisk!A81,0))</f>
        <v>120</v>
      </c>
      <c r="L82" s="104">
        <f ca="1">IF(B82="","",OFFSET(List1!V$5,tisk!A81,0))</f>
        <v>400</v>
      </c>
      <c r="M82" s="103">
        <f ca="1">IF(B82="","",OFFSET(List1!W$5,tisk!A81,0))</f>
        <v>30000</v>
      </c>
      <c r="N82" s="103" t="str">
        <f ca="1">IF(B82="","",OFFSET(List1!X$5,tisk!A81,0))</f>
        <v>NEINV</v>
      </c>
      <c r="O82" s="103" t="str">
        <f ca="1">IF(B82="","",OFFSET(List1!Y$5,tisk!A81,0))</f>
        <v>NE</v>
      </c>
    </row>
    <row r="83" spans="1:15" s="2" customFormat="1" ht="90" x14ac:dyDescent="0.25">
      <c r="A83" s="31"/>
      <c r="B83" s="104"/>
      <c r="C83" s="3" t="str">
        <f ca="1">IF(B82="","",CONCATENATE("Okres ",OFFSET(List1!G$5,tisk!A81,0),"
","Právní forma","
",OFFSET(List1!H$5,tisk!A81,0),"
","IČO ",OFFSET(List1!I$5,tisk!A81,0),"
 ","B.Ú. ",OFFSET(List1!J$5,tisk!A81,0)))</f>
        <v>Okres Prostějov
Právní forma
Obec, městská část hlavního města Prahy
IČO 00530468
 B.Ú. xxxxxxxx</v>
      </c>
      <c r="D83" s="5" t="str">
        <f ca="1">IF(B82="","",OFFSET(List1!L$5,tisk!A81,0))</f>
        <v>Podpora provozování venkovské prodejny v Kobeřicích formou dotace na provoz. Dotace poskytnutá na úhradu nájemného, nákup vody, paliv a energií.</v>
      </c>
      <c r="E83" s="105"/>
      <c r="F83" s="27"/>
      <c r="G83" s="103"/>
      <c r="H83" s="106"/>
      <c r="I83" s="104"/>
      <c r="J83" s="104"/>
      <c r="K83" s="104"/>
      <c r="L83" s="104"/>
      <c r="M83" s="103"/>
      <c r="N83" s="103"/>
      <c r="O83" s="103"/>
    </row>
    <row r="84" spans="1:15" s="2" customFormat="1" ht="45" x14ac:dyDescent="0.25">
      <c r="A84" s="31">
        <f>ROW()/3-1</f>
        <v>27</v>
      </c>
      <c r="B84" s="104"/>
      <c r="C84" s="3"/>
      <c r="D84" s="5" t="str">
        <f ca="1">IF(B82="","",CONCATENATE("Dotace bude použita na:",OFFSET(List1!M$5,tisk!A81,0)))</f>
        <v>Dotace bude použita na:úhradu nákladů na nájem, spotřebu elektrické energie, plynu a vody.</v>
      </c>
      <c r="E84" s="105"/>
      <c r="F84" s="28" t="str">
        <f ca="1">IF(B82="","",OFFSET(List1!P$5,tisk!A81,0))</f>
        <v>12/2021</v>
      </c>
      <c r="G84" s="103"/>
      <c r="H84" s="106"/>
      <c r="I84" s="104"/>
      <c r="J84" s="104"/>
      <c r="K84" s="104"/>
      <c r="L84" s="104"/>
      <c r="M84" s="103"/>
      <c r="N84" s="103"/>
      <c r="O84" s="103"/>
    </row>
    <row r="85" spans="1:15" s="2" customFormat="1" ht="75" customHeight="1" x14ac:dyDescent="0.25">
      <c r="A85" s="31"/>
      <c r="B85" s="104">
        <v>28</v>
      </c>
      <c r="C85" s="3" t="str">
        <f ca="1">IF(B85="","",CONCATENATE(OFFSET(List1!C$5,tisk!A84,0),"
",OFFSET(List1!D$5,tisk!A84,0),"
",OFFSET(List1!E$5,tisk!A84,0),"
",OFFSET(List1!F$5,tisk!A84,0)))</f>
        <v>Obec Polom
Polom 95
Polom
75364</v>
      </c>
      <c r="D85" s="48" t="str">
        <f ca="1">IF(B85="","",OFFSET(List1!K$5,tisk!A84,0))</f>
        <v>Venkovská prodejna Polom 2021</v>
      </c>
      <c r="E85" s="105">
        <f ca="1">IF(B85="","",OFFSET(List1!N$5,tisk!A84,0))</f>
        <v>100000</v>
      </c>
      <c r="F85" s="28" t="str">
        <f ca="1">IF(B85="","",OFFSET(List1!O$5,tisk!A84,0))</f>
        <v>1/2021</v>
      </c>
      <c r="G85" s="103">
        <f ca="1">IF(B85="","",OFFSET(List1!Q$5,tisk!A84,0))</f>
        <v>50000</v>
      </c>
      <c r="H85" s="106" t="str">
        <f ca="1">IF(B85="","",OFFSET(List1!R$5,tisk!A84,0))</f>
        <v>31.1.2022</v>
      </c>
      <c r="I85" s="104">
        <f ca="1">IF(B85="","",OFFSET(List1!S$5,tisk!A84,0))</f>
        <v>160</v>
      </c>
      <c r="J85" s="104">
        <f ca="1">IF(B85="","",OFFSET(List1!T$5,tisk!A84,0))</f>
        <v>170</v>
      </c>
      <c r="K85" s="104">
        <f ca="1">IF(B85="","",OFFSET(List1!U$5,tisk!A84,0))</f>
        <v>60</v>
      </c>
      <c r="L85" s="104">
        <f ca="1">IF(B85="","",OFFSET(List1!V$5,tisk!A84,0))</f>
        <v>390</v>
      </c>
      <c r="M85" s="103">
        <f ca="1">IF(B85="","",OFFSET(List1!W$5,tisk!A84,0))</f>
        <v>50000</v>
      </c>
      <c r="N85" s="103" t="str">
        <f ca="1">IF(B85="","",OFFSET(List1!X$5,tisk!A84,0))</f>
        <v>NEINV</v>
      </c>
      <c r="O85" s="103" t="str">
        <f ca="1">IF(B85="","",OFFSET(List1!Y$5,tisk!A84,0))</f>
        <v>NE</v>
      </c>
    </row>
    <row r="86" spans="1:15" s="2" customFormat="1" ht="120" x14ac:dyDescent="0.25">
      <c r="A86" s="31"/>
      <c r="B86" s="104"/>
      <c r="C86" s="3" t="str">
        <f ca="1">IF(B85="","",CONCATENATE("Okres ",OFFSET(List1!G$5,tisk!A84,0),"
","Právní forma","
",OFFSET(List1!H$5,tisk!A84,0),"
","IČO ",OFFSET(List1!I$5,tisk!A84,0),"
 ","B.Ú. ",OFFSET(List1!J$5,tisk!A84,0)))</f>
        <v>Okres Přerov
Právní forma
Obec, městská část hlavního města Prahy
IČO 00850675
 B.Ú. xxxxxxxx</v>
      </c>
      <c r="D86" s="5" t="str">
        <f ca="1">IF(B85="","",OFFSET(List1!L$5,tisk!A84,0))</f>
        <v>Jedná se o zajištění veřejné služby pro občany. Prodejnu provozuje společnost Jednota spotřební družstvo v Uherském Ostrohu,
budova je v jejich vlastnictví. Příspěvek na provoz prodejny-100 tis. Kč ročně, a to na mzd. náklady zaměstnanců a energie.</v>
      </c>
      <c r="E86" s="105"/>
      <c r="F86" s="27"/>
      <c r="G86" s="103"/>
      <c r="H86" s="106"/>
      <c r="I86" s="104"/>
      <c r="J86" s="104"/>
      <c r="K86" s="104"/>
      <c r="L86" s="104"/>
      <c r="M86" s="103"/>
      <c r="N86" s="103"/>
      <c r="O86" s="103"/>
    </row>
    <row r="87" spans="1:15" s="2" customFormat="1" ht="45" x14ac:dyDescent="0.25">
      <c r="A87" s="31">
        <f>ROW()/3-1</f>
        <v>28</v>
      </c>
      <c r="B87" s="104"/>
      <c r="C87" s="3"/>
      <c r="D87" s="5" t="str">
        <f ca="1">IF(B85="","",CONCATENATE("Dotace bude použita na:",OFFSET(List1!M$5,tisk!A84,0)))</f>
        <v>Dotace bude použita na:mzdové náklady, 
náklady na energie.</v>
      </c>
      <c r="E87" s="105"/>
      <c r="F87" s="28" t="str">
        <f ca="1">IF(B85="","",OFFSET(List1!P$5,tisk!A84,0))</f>
        <v>12/2021</v>
      </c>
      <c r="G87" s="103"/>
      <c r="H87" s="106"/>
      <c r="I87" s="104"/>
      <c r="J87" s="104"/>
      <c r="K87" s="104"/>
      <c r="L87" s="104"/>
      <c r="M87" s="103"/>
      <c r="N87" s="103"/>
      <c r="O87" s="103"/>
    </row>
    <row r="88" spans="1:15" s="2" customFormat="1" ht="75" customHeight="1" x14ac:dyDescent="0.25">
      <c r="A88" s="31"/>
      <c r="B88" s="104">
        <v>29</v>
      </c>
      <c r="C88" s="3" t="str">
        <f ca="1">IF(B88="","",CONCATENATE(OFFSET(List1!C$5,tisk!A87,0),"
",OFFSET(List1!D$5,tisk!A87,0),"
",OFFSET(List1!E$5,tisk!A87,0),"
",OFFSET(List1!F$5,tisk!A87,0)))</f>
        <v>Obec Hrabůvka
Hrabůvka 61
Hrabůvka
75301</v>
      </c>
      <c r="D88" s="48" t="str">
        <f ca="1">IF(B88="","",OFFSET(List1!K$5,tisk!A87,0))</f>
        <v>Podpora venkovské prodejny ve vlastnictví obce Hrabůvka</v>
      </c>
      <c r="E88" s="105">
        <f ca="1">IF(B88="","",OFFSET(List1!N$5,tisk!A87,0))</f>
        <v>100000</v>
      </c>
      <c r="F88" s="28" t="str">
        <f ca="1">IF(B88="","",OFFSET(List1!O$5,tisk!A87,0))</f>
        <v>1/2021</v>
      </c>
      <c r="G88" s="103">
        <f ca="1">IF(B88="","",OFFSET(List1!Q$5,tisk!A87,0))</f>
        <v>50000</v>
      </c>
      <c r="H88" s="106" t="str">
        <f ca="1">IF(B88="","",OFFSET(List1!R$5,tisk!A87,0))</f>
        <v>31.1.2022</v>
      </c>
      <c r="I88" s="104">
        <f ca="1">IF(B88="","",OFFSET(List1!S$5,tisk!A87,0))</f>
        <v>160</v>
      </c>
      <c r="J88" s="104">
        <f ca="1">IF(B88="","",OFFSET(List1!T$5,tisk!A87,0))</f>
        <v>170</v>
      </c>
      <c r="K88" s="104">
        <f ca="1">IF(B88="","",OFFSET(List1!U$5,tisk!A87,0))</f>
        <v>60</v>
      </c>
      <c r="L88" s="104">
        <f ca="1">IF(B88="","",OFFSET(List1!V$5,tisk!A87,0))</f>
        <v>390</v>
      </c>
      <c r="M88" s="103">
        <f ca="1">IF(B88="","",OFFSET(List1!W$5,tisk!A87,0))</f>
        <v>50000</v>
      </c>
      <c r="N88" s="103" t="str">
        <f ca="1">IF(B88="","",OFFSET(List1!X$5,tisk!A87,0))</f>
        <v>NEINV</v>
      </c>
      <c r="O88" s="103" t="str">
        <f ca="1">IF(B88="","",OFFSET(List1!Y$5,tisk!A87,0))</f>
        <v>NE</v>
      </c>
    </row>
    <row r="89" spans="1:15" s="2" customFormat="1" ht="105" x14ac:dyDescent="0.25">
      <c r="A89" s="31"/>
      <c r="B89" s="104"/>
      <c r="C89" s="3" t="str">
        <f ca="1">IF(B88="","",CONCATENATE("Okres ",OFFSET(List1!G$5,tisk!A87,0),"
","Právní forma","
",OFFSET(List1!H$5,tisk!A87,0),"
","IČO ",OFFSET(List1!I$5,tisk!A87,0),"
 ","B.Ú. ",OFFSET(List1!J$5,tisk!A87,0)))</f>
        <v>Okres Přerov
Právní forma
Obec, městská část hlavního města Prahy
IČO 00301299
 B.Ú. xxxxxxxx</v>
      </c>
      <c r="D89" s="5" t="str">
        <f ca="1">IF(B88="","",OFFSET(List1!L$5,tisk!A87,0))</f>
        <v>Podpora činnosti potravinářské prodejny v Obci Hrabůvka, vlastníkem budovy provozovny je Obec Hrabůvka. Provozovatelem
prodejny v Obci Hrabůvka je Jednota spotřební družstvo v Uherském Ostrohu. Jiná prodejna v Obci Hrabůvka není.</v>
      </c>
      <c r="E89" s="105"/>
      <c r="F89" s="27"/>
      <c r="G89" s="103"/>
      <c r="H89" s="106"/>
      <c r="I89" s="104"/>
      <c r="J89" s="104"/>
      <c r="K89" s="104"/>
      <c r="L89" s="104"/>
      <c r="M89" s="103"/>
      <c r="N89" s="103"/>
      <c r="O89" s="103"/>
    </row>
    <row r="90" spans="1:15" s="2" customFormat="1" ht="60" x14ac:dyDescent="0.25">
      <c r="A90" s="31">
        <f>ROW()/3-1</f>
        <v>29</v>
      </c>
      <c r="B90" s="104"/>
      <c r="C90" s="3"/>
      <c r="D90" s="5" t="str">
        <f ca="1">IF(B88="","",CONCATENATE("Dotace bude použita na:",OFFSET(List1!M$5,tisk!A87,0)))</f>
        <v>Dotace bude použita na:- výdaje na pokrytí části mzdových nákladů,
- výdaje na pokrytí nákladů na energie (elektrická energie, plyn).</v>
      </c>
      <c r="E90" s="105"/>
      <c r="F90" s="28" t="str">
        <f ca="1">IF(B88="","",OFFSET(List1!P$5,tisk!A87,0))</f>
        <v>12/2021</v>
      </c>
      <c r="G90" s="103"/>
      <c r="H90" s="106"/>
      <c r="I90" s="104"/>
      <c r="J90" s="104"/>
      <c r="K90" s="104"/>
      <c r="L90" s="104"/>
      <c r="M90" s="103"/>
      <c r="N90" s="103"/>
      <c r="O90" s="103"/>
    </row>
    <row r="91" spans="1:15" s="2" customFormat="1" ht="75" customHeight="1" x14ac:dyDescent="0.25">
      <c r="A91" s="31"/>
      <c r="B91" s="104">
        <v>30</v>
      </c>
      <c r="C91" s="3" t="str">
        <f ca="1">IF(B91="","",CONCATENATE(OFFSET(List1!C$5,tisk!A90,0),"
",OFFSET(List1!D$5,tisk!A90,0),"
",OFFSET(List1!E$5,tisk!A90,0),"
",OFFSET(List1!F$5,tisk!A90,0)))</f>
        <v>Obec Líšnice
Líšnice 39
Líšnice
789 85</v>
      </c>
      <c r="D91" s="48" t="str">
        <f ca="1">IF(B91="","",OFFSET(List1!K$5,tisk!A90,0))</f>
        <v>Podpora prodejny v obci Líšnice</v>
      </c>
      <c r="E91" s="105">
        <f ca="1">IF(B91="","",OFFSET(List1!N$5,tisk!A90,0))</f>
        <v>96000</v>
      </c>
      <c r="F91" s="28" t="str">
        <f ca="1">IF(B91="","",OFFSET(List1!O$5,tisk!A90,0))</f>
        <v>1/2021</v>
      </c>
      <c r="G91" s="103">
        <f ca="1">IF(B91="","",OFFSET(List1!Q$5,tisk!A90,0))</f>
        <v>48000</v>
      </c>
      <c r="H91" s="106" t="str">
        <f ca="1">IF(B91="","",OFFSET(List1!R$5,tisk!A90,0))</f>
        <v>31.1.2022</v>
      </c>
      <c r="I91" s="104">
        <f ca="1">IF(B91="","",OFFSET(List1!S$5,tisk!A90,0))</f>
        <v>90</v>
      </c>
      <c r="J91" s="104">
        <f ca="1">IF(B91="","",OFFSET(List1!T$5,tisk!A90,0))</f>
        <v>170</v>
      </c>
      <c r="K91" s="104">
        <f ca="1">IF(B91="","",OFFSET(List1!U$5,tisk!A90,0))</f>
        <v>130</v>
      </c>
      <c r="L91" s="104">
        <f ca="1">IF(B91="","",OFFSET(List1!V$5,tisk!A90,0))</f>
        <v>390</v>
      </c>
      <c r="M91" s="103">
        <f ca="1">IF(B91="","",OFFSET(List1!W$5,tisk!A90,0))</f>
        <v>48000</v>
      </c>
      <c r="N91" s="103" t="str">
        <f ca="1">IF(B91="","",OFFSET(List1!X$5,tisk!A90,0))</f>
        <v>NEINV</v>
      </c>
      <c r="O91" s="103" t="str">
        <f ca="1">IF(B91="","",OFFSET(List1!Y$5,tisk!A90,0))</f>
        <v>NE</v>
      </c>
    </row>
    <row r="92" spans="1:15" s="2" customFormat="1" ht="105" x14ac:dyDescent="0.25">
      <c r="A92" s="31"/>
      <c r="B92" s="104"/>
      <c r="C92" s="3" t="str">
        <f ca="1">IF(B91="","",CONCATENATE("Okres ",OFFSET(List1!G$5,tisk!A90,0),"
","Právní forma","
",OFFSET(List1!H$5,tisk!A90,0),"
","IČO ",OFFSET(List1!I$5,tisk!A90,0),"
 ","B.Ú. ",OFFSET(List1!J$5,tisk!A90,0)))</f>
        <v>Okres Šumperk
Právní forma
Obec, městská část hlavního města Prahy
IČO 00636002
 B.Ú. xxxxxxxx</v>
      </c>
      <c r="D92" s="5" t="str">
        <f ca="1">IF(B91="","",OFFSET(List1!L$5,tisk!A90,0))</f>
        <v>Obec Líšnice přispívá na provoz prodejny v obci částkou 96 000 Kč ročně. Tato částka je použita na mzdy zaměstnanců prodejny.
Obec má zájem na zachování prodejny v obci. Částka je poskytována z rozpočtu obce.</v>
      </c>
      <c r="E92" s="105"/>
      <c r="F92" s="27"/>
      <c r="G92" s="103"/>
      <c r="H92" s="106"/>
      <c r="I92" s="104"/>
      <c r="J92" s="104"/>
      <c r="K92" s="104"/>
      <c r="L92" s="104"/>
      <c r="M92" s="103"/>
      <c r="N92" s="103"/>
      <c r="O92" s="103"/>
    </row>
    <row r="93" spans="1:15" s="2" customFormat="1" ht="30" x14ac:dyDescent="0.25">
      <c r="A93" s="31">
        <f>ROW()/3-1</f>
        <v>30</v>
      </c>
      <c r="B93" s="104"/>
      <c r="C93" s="3"/>
      <c r="D93" s="5" t="str">
        <f ca="1">IF(B91="","",CONCATENATE("Dotace bude použita na:",OFFSET(List1!M$5,tisk!A90,0)))</f>
        <v>Dotace bude použita na:příspěvek na mzdy zaměstnanců prodejny.</v>
      </c>
      <c r="E93" s="105"/>
      <c r="F93" s="28" t="str">
        <f ca="1">IF(B91="","",OFFSET(List1!P$5,tisk!A90,0))</f>
        <v>12/2021</v>
      </c>
      <c r="G93" s="103"/>
      <c r="H93" s="106"/>
      <c r="I93" s="104"/>
      <c r="J93" s="104"/>
      <c r="K93" s="104"/>
      <c r="L93" s="104"/>
      <c r="M93" s="103"/>
      <c r="N93" s="103"/>
      <c r="O93" s="103"/>
    </row>
    <row r="94" spans="1:15" s="2" customFormat="1" ht="75" customHeight="1" x14ac:dyDescent="0.25">
      <c r="A94" s="31"/>
      <c r="B94" s="104">
        <v>31</v>
      </c>
      <c r="C94" s="3" t="str">
        <f ca="1">IF(B94="","",CONCATENATE(OFFSET(List1!C$5,tisk!A93,0),"
",OFFSET(List1!D$5,tisk!A93,0),"
",OFFSET(List1!E$5,tisk!A93,0),"
",OFFSET(List1!F$5,tisk!A93,0)))</f>
        <v>Obec Rakov
Rakov 34
Rakov
75354</v>
      </c>
      <c r="D94" s="48" t="str">
        <f ca="1">IF(B94="","",OFFSET(List1!K$5,tisk!A93,0))</f>
        <v>Podpora prodejny v obci Rakov 2021</v>
      </c>
      <c r="E94" s="105">
        <f ca="1">IF(B94="","",OFFSET(List1!N$5,tisk!A93,0))</f>
        <v>50000</v>
      </c>
      <c r="F94" s="28" t="str">
        <f ca="1">IF(B94="","",OFFSET(List1!O$5,tisk!A93,0))</f>
        <v>1/2021</v>
      </c>
      <c r="G94" s="103">
        <f ca="1">IF(B94="","",OFFSET(List1!Q$5,tisk!A93,0))</f>
        <v>25000</v>
      </c>
      <c r="H94" s="106" t="str">
        <f ca="1">IF(B94="","",OFFSET(List1!R$5,tisk!A93,0))</f>
        <v>31.1.2022</v>
      </c>
      <c r="I94" s="104">
        <f ca="1">IF(B94="","",OFFSET(List1!S$5,tisk!A93,0))</f>
        <v>90</v>
      </c>
      <c r="J94" s="104">
        <f ca="1">IF(B94="","",OFFSET(List1!T$5,tisk!A93,0))</f>
        <v>170</v>
      </c>
      <c r="K94" s="104">
        <f ca="1">IF(B94="","",OFFSET(List1!U$5,tisk!A93,0))</f>
        <v>130</v>
      </c>
      <c r="L94" s="104">
        <f ca="1">IF(B94="","",OFFSET(List1!V$5,tisk!A93,0))</f>
        <v>390</v>
      </c>
      <c r="M94" s="103">
        <f ca="1">IF(B94="","",OFFSET(List1!W$5,tisk!A93,0))</f>
        <v>25000</v>
      </c>
      <c r="N94" s="103" t="str">
        <f ca="1">IF(B94="","",OFFSET(List1!X$5,tisk!A93,0))</f>
        <v>NEINV</v>
      </c>
      <c r="O94" s="103" t="str">
        <f ca="1">IF(B94="","",OFFSET(List1!Y$5,tisk!A93,0))</f>
        <v>NE</v>
      </c>
    </row>
    <row r="95" spans="1:15" s="2" customFormat="1" ht="90" x14ac:dyDescent="0.25">
      <c r="A95" s="31"/>
      <c r="B95" s="104"/>
      <c r="C95" s="3" t="str">
        <f ca="1">IF(B94="","",CONCATENATE("Okres ",OFFSET(List1!G$5,tisk!A93,0),"
","Právní forma","
",OFFSET(List1!H$5,tisk!A93,0),"
","IČO ",OFFSET(List1!I$5,tisk!A93,0),"
 ","B.Ú. ",OFFSET(List1!J$5,tisk!A93,0)))</f>
        <v>Okres Přerov
Právní forma
Obec, městská část hlavního města Prahy
IČO 00636541
 B.Ú. xxxxxxxx</v>
      </c>
      <c r="D95" s="5" t="str">
        <f ca="1">IF(B94="","",OFFSET(List1!L$5,tisk!A93,0))</f>
        <v>Cílem projektu je podpora zachování provozu prodejny v obci Rakov.</v>
      </c>
      <c r="E95" s="105"/>
      <c r="F95" s="27"/>
      <c r="G95" s="103"/>
      <c r="H95" s="106"/>
      <c r="I95" s="104"/>
      <c r="J95" s="104"/>
      <c r="K95" s="104"/>
      <c r="L95" s="104"/>
      <c r="M95" s="103"/>
      <c r="N95" s="103"/>
      <c r="O95" s="103"/>
    </row>
    <row r="96" spans="1:15" s="2" customFormat="1" ht="30" x14ac:dyDescent="0.25">
      <c r="A96" s="31">
        <f>ROW()/3-1</f>
        <v>31</v>
      </c>
      <c r="B96" s="104"/>
      <c r="C96" s="3"/>
      <c r="D96" s="5" t="str">
        <f ca="1">IF(B94="","",CONCATENATE("Dotace bude použita na:",OFFSET(List1!M$5,tisk!A93,0)))</f>
        <v>Dotace bude použita na:neinvestiční transfer podnikatelskému subjektu.</v>
      </c>
      <c r="E96" s="105"/>
      <c r="F96" s="28" t="str">
        <f ca="1">IF(B94="","",OFFSET(List1!P$5,tisk!A93,0))</f>
        <v>12/2021</v>
      </c>
      <c r="G96" s="103"/>
      <c r="H96" s="106"/>
      <c r="I96" s="104"/>
      <c r="J96" s="104"/>
      <c r="K96" s="104"/>
      <c r="L96" s="104"/>
      <c r="M96" s="103"/>
      <c r="N96" s="103"/>
      <c r="O96" s="103"/>
    </row>
    <row r="97" spans="1:15" s="2" customFormat="1" ht="75" customHeight="1" x14ac:dyDescent="0.25">
      <c r="A97" s="31"/>
      <c r="B97" s="104">
        <v>32</v>
      </c>
      <c r="C97" s="3" t="str">
        <f ca="1">IF(B97="","",CONCATENATE(OFFSET(List1!C$5,tisk!A96,0),"
",OFFSET(List1!D$5,tisk!A96,0),"
",OFFSET(List1!E$5,tisk!A96,0),"
",OFFSET(List1!F$5,tisk!A96,0)))</f>
        <v>Obec Bezuchov
Bezuchov 14
Bezuchov
75354</v>
      </c>
      <c r="D97" s="48" t="str">
        <f ca="1">IF(B97="","",OFFSET(List1!K$5,tisk!A96,0))</f>
        <v>Podpora prodejny smíšeného zboží v obci Bezuchov</v>
      </c>
      <c r="E97" s="105">
        <f ca="1">IF(B97="","",OFFSET(List1!N$5,tisk!A96,0))</f>
        <v>190000</v>
      </c>
      <c r="F97" s="28" t="str">
        <f ca="1">IF(B97="","",OFFSET(List1!O$5,tisk!A96,0))</f>
        <v>1/2021</v>
      </c>
      <c r="G97" s="103">
        <f ca="1">IF(B97="","",OFFSET(List1!Q$5,tisk!A96,0))</f>
        <v>95000</v>
      </c>
      <c r="H97" s="106" t="str">
        <f ca="1">IF(B97="","",OFFSET(List1!R$5,tisk!A96,0))</f>
        <v>31.1.2022</v>
      </c>
      <c r="I97" s="104">
        <f ca="1">IF(B97="","",OFFSET(List1!S$5,tisk!A96,0))</f>
        <v>130</v>
      </c>
      <c r="J97" s="104">
        <f ca="1">IF(B97="","",OFFSET(List1!T$5,tisk!A96,0))</f>
        <v>120</v>
      </c>
      <c r="K97" s="104">
        <f ca="1">IF(B97="","",OFFSET(List1!U$5,tisk!A96,0))</f>
        <v>130</v>
      </c>
      <c r="L97" s="104">
        <f ca="1">IF(B97="","",OFFSET(List1!V$5,tisk!A96,0))</f>
        <v>380</v>
      </c>
      <c r="M97" s="103">
        <f ca="1">IF(B97="","",OFFSET(List1!W$5,tisk!A96,0))</f>
        <v>95000</v>
      </c>
      <c r="N97" s="103" t="str">
        <f ca="1">IF(B97="","",OFFSET(List1!X$5,tisk!A96,0))</f>
        <v>NEINV</v>
      </c>
      <c r="O97" s="103" t="str">
        <f ca="1">IF(B97="","",OFFSET(List1!Y$5,tisk!A96,0))</f>
        <v>NE</v>
      </c>
    </row>
    <row r="98" spans="1:15" s="2" customFormat="1" ht="90" x14ac:dyDescent="0.25">
      <c r="A98" s="31"/>
      <c r="B98" s="104"/>
      <c r="C98" s="3" t="str">
        <f ca="1">IF(B97="","",CONCATENATE("Okres ",OFFSET(List1!G$5,tisk!A96,0),"
","Právní forma","
",OFFSET(List1!H$5,tisk!A96,0),"
","IČO ",OFFSET(List1!I$5,tisk!A96,0),"
 ","B.Ú. ",OFFSET(List1!J$5,tisk!A96,0)))</f>
        <v>Okres Přerov
Právní forma
Obec, městská část hlavního města Prahy
IČO 00636118
 B.Ú. xxxxxxxx</v>
      </c>
      <c r="D98" s="5" t="str">
        <f ca="1">IF(B97="","",OFFSET(List1!L$5,tisk!A96,0))</f>
        <v>Žádáme o příspěvek z Olomouckého kraje na udržení prodejny smíšeného zboží v obci Bezuchov.</v>
      </c>
      <c r="E98" s="105"/>
      <c r="F98" s="27"/>
      <c r="G98" s="103"/>
      <c r="H98" s="106"/>
      <c r="I98" s="104"/>
      <c r="J98" s="104"/>
      <c r="K98" s="104"/>
      <c r="L98" s="104"/>
      <c r="M98" s="103"/>
      <c r="N98" s="103"/>
      <c r="O98" s="103"/>
    </row>
    <row r="99" spans="1:15" s="2" customFormat="1" ht="75" x14ac:dyDescent="0.25">
      <c r="A99" s="31">
        <f>ROW()/3-1</f>
        <v>32</v>
      </c>
      <c r="B99" s="104"/>
      <c r="C99" s="3"/>
      <c r="D99" s="5" t="str">
        <f ca="1">IF(B97="","",CONCATENATE("Dotace bude použita na:",OFFSET(List1!M$5,tisk!A96,0)))</f>
        <v>Dotace bude použita na:částečnou spotřebu vody, elektrické energie a plynu na vytápění provozovny, ostatní výdaje přímo souvidející s provozem prodejny, mzdy.</v>
      </c>
      <c r="E99" s="105"/>
      <c r="F99" s="28" t="str">
        <f ca="1">IF(B97="","",OFFSET(List1!P$5,tisk!A96,0))</f>
        <v>12/2021</v>
      </c>
      <c r="G99" s="103"/>
      <c r="H99" s="106"/>
      <c r="I99" s="104"/>
      <c r="J99" s="104"/>
      <c r="K99" s="104"/>
      <c r="L99" s="104"/>
      <c r="M99" s="103"/>
      <c r="N99" s="103"/>
      <c r="O99" s="103"/>
    </row>
    <row r="100" spans="1:15" s="2" customFormat="1" ht="75" customHeight="1" x14ac:dyDescent="0.25">
      <c r="A100" s="31"/>
      <c r="B100" s="104">
        <v>33</v>
      </c>
      <c r="C100" s="3" t="str">
        <f ca="1">IF(B100="","",CONCATENATE(OFFSET(List1!C$5,tisk!A99,0),"
",OFFSET(List1!D$5,tisk!A99,0),"
",OFFSET(List1!E$5,tisk!A99,0),"
",OFFSET(List1!F$5,tisk!A99,0)))</f>
        <v>Obec Lipinka
Lipinka 82
Lipinka
78383</v>
      </c>
      <c r="D100" s="48" t="str">
        <f ca="1">IF(B100="","",OFFSET(List1!K$5,tisk!A99,0))</f>
        <v>Podpora prodejny v Lipince</v>
      </c>
      <c r="E100" s="105">
        <f ca="1">IF(B100="","",OFFSET(List1!N$5,tisk!A99,0))</f>
        <v>96000</v>
      </c>
      <c r="F100" s="28" t="str">
        <f ca="1">IF(B100="","",OFFSET(List1!O$5,tisk!A99,0))</f>
        <v>1/2021</v>
      </c>
      <c r="G100" s="103">
        <f ca="1">IF(B100="","",OFFSET(List1!Q$5,tisk!A99,0))</f>
        <v>48000</v>
      </c>
      <c r="H100" s="106" t="str">
        <f ca="1">IF(B100="","",OFFSET(List1!R$5,tisk!A99,0))</f>
        <v>31.1.2022</v>
      </c>
      <c r="I100" s="104">
        <f ca="1">IF(B100="","",OFFSET(List1!S$5,tisk!A99,0))</f>
        <v>130</v>
      </c>
      <c r="J100" s="104">
        <f ca="1">IF(B100="","",OFFSET(List1!T$5,tisk!A99,0))</f>
        <v>170</v>
      </c>
      <c r="K100" s="104">
        <f ca="1">IF(B100="","",OFFSET(List1!U$5,tisk!A99,0))</f>
        <v>80</v>
      </c>
      <c r="L100" s="104">
        <f ca="1">IF(B100="","",OFFSET(List1!V$5,tisk!A99,0))</f>
        <v>380</v>
      </c>
      <c r="M100" s="103">
        <f ca="1">IF(B100="","",OFFSET(List1!W$5,tisk!A99,0))</f>
        <v>48000</v>
      </c>
      <c r="N100" s="103" t="str">
        <f ca="1">IF(B100="","",OFFSET(List1!X$5,tisk!A99,0))</f>
        <v>NEINV</v>
      </c>
      <c r="O100" s="103" t="str">
        <f ca="1">IF(B100="","",OFFSET(List1!Y$5,tisk!A99,0))</f>
        <v>NE</v>
      </c>
    </row>
    <row r="101" spans="1:15" s="2" customFormat="1" ht="90" x14ac:dyDescent="0.25">
      <c r="A101" s="31"/>
      <c r="B101" s="104"/>
      <c r="C101" s="3" t="str">
        <f ca="1">IF(B100="","",CONCATENATE("Okres ",OFFSET(List1!G$5,tisk!A99,0),"
","Právní forma","
",OFFSET(List1!H$5,tisk!A99,0),"
","IČO ",OFFSET(List1!I$5,tisk!A99,0),"
 ","B.Ú. ",OFFSET(List1!J$5,tisk!A99,0)))</f>
        <v>Okres Olomouc
Právní forma
Obec, městská část hlavního města Prahy
IČO 00302911
 B.Ú. xxxxxxxx</v>
      </c>
      <c r="D101" s="5" t="str">
        <f ca="1">IF(B100="","",OFFSET(List1!L$5,tisk!A99,0))</f>
        <v>Snažíme se o zachování místní prodejny Jednoty v naší obci, ve které bydlí 193 obyvatel. Většina z obyvatel jsou občané v důchodovém věku, kteří nemají možnost nakoupit v jiných obcích či městech.</v>
      </c>
      <c r="E101" s="105"/>
      <c r="F101" s="27"/>
      <c r="G101" s="103"/>
      <c r="H101" s="106"/>
      <c r="I101" s="104"/>
      <c r="J101" s="104"/>
      <c r="K101" s="104"/>
      <c r="L101" s="104"/>
      <c r="M101" s="103"/>
      <c r="N101" s="103"/>
      <c r="O101" s="103"/>
    </row>
    <row r="102" spans="1:15" s="2" customFormat="1" ht="30" x14ac:dyDescent="0.25">
      <c r="A102" s="31">
        <f>ROW()/3-1</f>
        <v>33</v>
      </c>
      <c r="B102" s="104"/>
      <c r="C102" s="3"/>
      <c r="D102" s="5" t="str">
        <f ca="1">IF(B100="","",CONCATENATE("Dotace bude použita na:",OFFSET(List1!M$5,tisk!A99,0)))</f>
        <v>Dotace bude použita na:na provoz této prodejny.</v>
      </c>
      <c r="E102" s="105"/>
      <c r="F102" s="28" t="str">
        <f ca="1">IF(B100="","",OFFSET(List1!P$5,tisk!A99,0))</f>
        <v>12/2021</v>
      </c>
      <c r="G102" s="103"/>
      <c r="H102" s="106"/>
      <c r="I102" s="104"/>
      <c r="J102" s="104"/>
      <c r="K102" s="104"/>
      <c r="L102" s="104"/>
      <c r="M102" s="103"/>
      <c r="N102" s="103"/>
      <c r="O102" s="103"/>
    </row>
    <row r="103" spans="1:15" s="2" customFormat="1" ht="75" customHeight="1" x14ac:dyDescent="0.25">
      <c r="A103" s="31"/>
      <c r="B103" s="104">
        <v>34</v>
      </c>
      <c r="C103" s="3" t="str">
        <f ca="1">IF(B103="","",CONCATENATE(OFFSET(List1!C$5,tisk!A102,0),"
",OFFSET(List1!D$5,tisk!A102,0),"
",OFFSET(List1!E$5,tisk!A102,0),"
",OFFSET(List1!F$5,tisk!A102,0)))</f>
        <v>Obec Skalka
Skalka 26
Skalka
79824</v>
      </c>
      <c r="D103" s="48" t="str">
        <f ca="1">IF(B103="","",OFFSET(List1!K$5,tisk!A102,0))</f>
        <v>Zachování provozu prodejny smíšeného zboží v obci Skalka</v>
      </c>
      <c r="E103" s="105">
        <f ca="1">IF(B103="","",OFFSET(List1!N$5,tisk!A102,0))</f>
        <v>40000</v>
      </c>
      <c r="F103" s="28" t="str">
        <f ca="1">IF(B103="","",OFFSET(List1!O$5,tisk!A102,0))</f>
        <v>1/2021</v>
      </c>
      <c r="G103" s="103">
        <f ca="1">IF(B103="","",OFFSET(List1!Q$5,tisk!A102,0))</f>
        <v>20000</v>
      </c>
      <c r="H103" s="106" t="str">
        <f ca="1">IF(B103="","",OFFSET(List1!R$5,tisk!A102,0))</f>
        <v>31.1.2022</v>
      </c>
      <c r="I103" s="104">
        <f ca="1">IF(B103="","",OFFSET(List1!S$5,tisk!A102,0))</f>
        <v>160</v>
      </c>
      <c r="J103" s="104">
        <f ca="1">IF(B103="","",OFFSET(List1!T$5,tisk!A102,0))</f>
        <v>170</v>
      </c>
      <c r="K103" s="104">
        <f ca="1">IF(B103="","",OFFSET(List1!U$5,tisk!A102,0))</f>
        <v>50</v>
      </c>
      <c r="L103" s="104">
        <f ca="1">IF(B103="","",OFFSET(List1!V$5,tisk!A102,0))</f>
        <v>380</v>
      </c>
      <c r="M103" s="103">
        <f ca="1">IF(B103="","",OFFSET(List1!W$5,tisk!A102,0))</f>
        <v>20000</v>
      </c>
      <c r="N103" s="103" t="str">
        <f ca="1">IF(B103="","",OFFSET(List1!X$5,tisk!A102,0))</f>
        <v>NEINV</v>
      </c>
      <c r="O103" s="103" t="str">
        <f ca="1">IF(B103="","",OFFSET(List1!Y$5,tisk!A102,0))</f>
        <v>NE</v>
      </c>
    </row>
    <row r="104" spans="1:15" s="2" customFormat="1" ht="105" x14ac:dyDescent="0.25">
      <c r="A104" s="31"/>
      <c r="B104" s="104"/>
      <c r="C104" s="3" t="str">
        <f ca="1">IF(B103="","",CONCATENATE("Okres ",OFFSET(List1!G$5,tisk!A102,0),"
","Právní forma","
",OFFSET(List1!H$5,tisk!A102,0),"
","IČO ",OFFSET(List1!I$5,tisk!A102,0),"
 ","B.Ú. ",OFFSET(List1!J$5,tisk!A102,0)))</f>
        <v>Okres Prostějov
Právní forma
Obec, městská část hlavního města Prahy
IČO 00288748
 B.Ú. xxxxxxxx</v>
      </c>
      <c r="D104" s="5" t="str">
        <f ca="1">IF(B103="","",OFFSET(List1!L$5,tisk!A102,0))</f>
        <v>Obec Skalka pronajímá prostory pro prodejnu smíšeného zboží v obci za velmi nízký roční nájem ve výši Kč 1.000,- a zároveň obec hradí veškeré náklady na energie a to z důvodu zachování provozu jediného  obchodu a zajištění této základní služby.</v>
      </c>
      <c r="E104" s="105"/>
      <c r="F104" s="27"/>
      <c r="G104" s="103"/>
      <c r="H104" s="106"/>
      <c r="I104" s="104"/>
      <c r="J104" s="104"/>
      <c r="K104" s="104"/>
      <c r="L104" s="104"/>
      <c r="M104" s="103"/>
      <c r="N104" s="103"/>
      <c r="O104" s="103"/>
    </row>
    <row r="105" spans="1:15" s="2" customFormat="1" ht="45" x14ac:dyDescent="0.25">
      <c r="A105" s="31">
        <f>ROW()/3-1</f>
        <v>34</v>
      </c>
      <c r="B105" s="104"/>
      <c r="C105" s="3"/>
      <c r="D105" s="5" t="str">
        <f ca="1">IF(B103="","",CONCATENATE("Dotace bude použita na:",OFFSET(List1!M$5,tisk!A102,0)))</f>
        <v>Dotace bude použita na:úhradu výdajů na nákup vody, paliv, energie a úhrady stočného.</v>
      </c>
      <c r="E105" s="105"/>
      <c r="F105" s="28" t="str">
        <f ca="1">IF(B103="","",OFFSET(List1!P$5,tisk!A102,0))</f>
        <v>12/2021</v>
      </c>
      <c r="G105" s="103"/>
      <c r="H105" s="106"/>
      <c r="I105" s="104"/>
      <c r="J105" s="104"/>
      <c r="K105" s="104"/>
      <c r="L105" s="104"/>
      <c r="M105" s="103"/>
      <c r="N105" s="103"/>
      <c r="O105" s="103"/>
    </row>
    <row r="106" spans="1:15" s="2" customFormat="1" ht="75" customHeight="1" x14ac:dyDescent="0.25">
      <c r="A106" s="31"/>
      <c r="B106" s="104">
        <v>35</v>
      </c>
      <c r="C106" s="3" t="str">
        <f ca="1">IF(B106="","",CONCATENATE(OFFSET(List1!C$5,tisk!A105,0),"
",OFFSET(List1!D$5,tisk!A105,0),"
",OFFSET(List1!E$5,tisk!A105,0),"
",OFFSET(List1!F$5,tisk!A105,0)))</f>
        <v>Obec Kopřivná
Kopřivná 115
Kopřivná
78833</v>
      </c>
      <c r="D106" s="48" t="str">
        <f ca="1">IF(B106="","",OFFSET(List1!K$5,tisk!A105,0))</f>
        <v>Podpora prodejny v obci Kopřivná</v>
      </c>
      <c r="E106" s="105">
        <f ca="1">IF(B106="","",OFFSET(List1!N$5,tisk!A105,0))</f>
        <v>200000</v>
      </c>
      <c r="F106" s="28" t="str">
        <f ca="1">IF(B106="","",OFFSET(List1!O$5,tisk!A105,0))</f>
        <v>1/2021</v>
      </c>
      <c r="G106" s="103">
        <f ca="1">IF(B106="","",OFFSET(List1!Q$5,tisk!A105,0))</f>
        <v>100000</v>
      </c>
      <c r="H106" s="106" t="str">
        <f ca="1">IF(B106="","",OFFSET(List1!R$5,tisk!A105,0))</f>
        <v>31.1.2022</v>
      </c>
      <c r="I106" s="104">
        <f ca="1">IF(B106="","",OFFSET(List1!S$5,tisk!A105,0))</f>
        <v>110</v>
      </c>
      <c r="J106" s="104">
        <f ca="1">IF(B106="","",OFFSET(List1!T$5,tisk!A105,0))</f>
        <v>170</v>
      </c>
      <c r="K106" s="104">
        <f ca="1">IF(B106="","",OFFSET(List1!U$5,tisk!A105,0))</f>
        <v>100</v>
      </c>
      <c r="L106" s="104">
        <f ca="1">IF(B106="","",OFFSET(List1!V$5,tisk!A105,0))</f>
        <v>380</v>
      </c>
      <c r="M106" s="103">
        <f ca="1">IF(B106="","",OFFSET(List1!W$5,tisk!A105,0))</f>
        <v>100000</v>
      </c>
      <c r="N106" s="103" t="str">
        <f ca="1">IF(B106="","",OFFSET(List1!X$5,tisk!A105,0))</f>
        <v>NEINV</v>
      </c>
      <c r="O106" s="103" t="str">
        <f ca="1">IF(B106="","",OFFSET(List1!Y$5,tisk!A105,0))</f>
        <v>NE</v>
      </c>
    </row>
    <row r="107" spans="1:15" s="2" customFormat="1" ht="90" x14ac:dyDescent="0.25">
      <c r="A107" s="31"/>
      <c r="B107" s="104"/>
      <c r="C107" s="3" t="str">
        <f ca="1">IF(B106="","",CONCATENATE("Okres ",OFFSET(List1!G$5,tisk!A105,0),"
","Právní forma","
",OFFSET(List1!H$5,tisk!A105,0),"
","IČO ",OFFSET(List1!I$5,tisk!A105,0),"
 ","B.Ú. ",OFFSET(List1!J$5,tisk!A105,0)))</f>
        <v>Okres Šumperk
Právní forma
Obec, městská část hlavního města Prahy
IČO 00635251
 B.Ú. xxxxxxxx</v>
      </c>
      <c r="D107" s="5" t="str">
        <f ca="1">IF(B106="","",OFFSET(List1!L$5,tisk!A105,0))</f>
        <v>V obci Kopřivná se nachází prodejna smíšeného zboží, která je ztrátová ,  proto žadatel žádá o finanční podporu z rozpočtu kraje
na rok 2021.</v>
      </c>
      <c r="E107" s="105"/>
      <c r="F107" s="27"/>
      <c r="G107" s="103"/>
      <c r="H107" s="106"/>
      <c r="I107" s="104"/>
      <c r="J107" s="104"/>
      <c r="K107" s="104"/>
      <c r="L107" s="104"/>
      <c r="M107" s="103"/>
      <c r="N107" s="103"/>
      <c r="O107" s="103"/>
    </row>
    <row r="108" spans="1:15" s="2" customFormat="1" ht="45" x14ac:dyDescent="0.25">
      <c r="A108" s="31">
        <f>ROW()/3-1</f>
        <v>35</v>
      </c>
      <c r="B108" s="104"/>
      <c r="C108" s="3"/>
      <c r="D108" s="5" t="str">
        <f ca="1">IF(B106="","",CONCATENATE("Dotace bude použita na:",OFFSET(List1!M$5,tisk!A105,0)))</f>
        <v>Dotace bude použita na:především na mzdu prodavačky a na náklady elektrické energie.</v>
      </c>
      <c r="E108" s="105"/>
      <c r="F108" s="28" t="str">
        <f ca="1">IF(B106="","",OFFSET(List1!P$5,tisk!A105,0))</f>
        <v>12/2021</v>
      </c>
      <c r="G108" s="103"/>
      <c r="H108" s="106"/>
      <c r="I108" s="104"/>
      <c r="J108" s="104"/>
      <c r="K108" s="104"/>
      <c r="L108" s="104"/>
      <c r="M108" s="103"/>
      <c r="N108" s="103"/>
      <c r="O108" s="103"/>
    </row>
    <row r="109" spans="1:15" s="2" customFormat="1" ht="75" customHeight="1" x14ac:dyDescent="0.25">
      <c r="A109" s="31"/>
      <c r="B109" s="104">
        <v>36</v>
      </c>
      <c r="C109" s="3" t="str">
        <f ca="1">IF(B109="","",CONCATENATE(OFFSET(List1!C$5,tisk!A108,0),"
",OFFSET(List1!D$5,tisk!A108,0),"
",OFFSET(List1!E$5,tisk!A108,0),"
",OFFSET(List1!F$5,tisk!A108,0)))</f>
        <v>Obec Maletín
Starý Maletín 21
Maletín
78901</v>
      </c>
      <c r="D109" s="48" t="str">
        <f ca="1">IF(B109="","",OFFSET(List1!K$5,tisk!A108,0))</f>
        <v>Podpora venkovské prodejny Maletín</v>
      </c>
      <c r="E109" s="105">
        <f ca="1">IF(B109="","",OFFSET(List1!N$5,tisk!A108,0))</f>
        <v>96000</v>
      </c>
      <c r="F109" s="28" t="str">
        <f ca="1">IF(B109="","",OFFSET(List1!O$5,tisk!A108,0))</f>
        <v>1/2021</v>
      </c>
      <c r="G109" s="103">
        <f ca="1">IF(B109="","",OFFSET(List1!Q$5,tisk!A108,0))</f>
        <v>48000</v>
      </c>
      <c r="H109" s="106" t="str">
        <f ca="1">IF(B109="","",OFFSET(List1!R$5,tisk!A108,0))</f>
        <v>31.1.2022</v>
      </c>
      <c r="I109" s="104">
        <f ca="1">IF(B109="","",OFFSET(List1!S$5,tisk!A108,0))</f>
        <v>110</v>
      </c>
      <c r="J109" s="104">
        <f ca="1">IF(B109="","",OFFSET(List1!T$5,tisk!A108,0))</f>
        <v>170</v>
      </c>
      <c r="K109" s="104">
        <f ca="1">IF(B109="","",OFFSET(List1!U$5,tisk!A108,0))</f>
        <v>100</v>
      </c>
      <c r="L109" s="104">
        <f ca="1">IF(B109="","",OFFSET(List1!V$5,tisk!A108,0))</f>
        <v>380</v>
      </c>
      <c r="M109" s="103">
        <f ca="1">IF(B109="","",OFFSET(List1!W$5,tisk!A108,0))</f>
        <v>48000</v>
      </c>
      <c r="N109" s="103" t="str">
        <f ca="1">IF(B109="","",OFFSET(List1!X$5,tisk!A108,0))</f>
        <v>NEINV</v>
      </c>
      <c r="O109" s="103" t="str">
        <f ca="1">IF(B109="","",OFFSET(List1!Y$5,tisk!A108,0))</f>
        <v>NE</v>
      </c>
    </row>
    <row r="110" spans="1:15" s="2" customFormat="1" ht="90" x14ac:dyDescent="0.25">
      <c r="A110" s="31"/>
      <c r="B110" s="104"/>
      <c r="C110" s="3" t="str">
        <f ca="1">IF(B109="","",CONCATENATE("Okres ",OFFSET(List1!G$5,tisk!A108,0),"
","Právní forma","
",OFFSET(List1!H$5,tisk!A108,0),"
","IČO ",OFFSET(List1!I$5,tisk!A108,0),"
 ","B.Ú. ",OFFSET(List1!J$5,tisk!A108,0)))</f>
        <v>Okres Šumperk
Právní forma
Obec, městská část hlavního města Prahy
IČO 00302988
 B.Ú. xxxxxxxx</v>
      </c>
      <c r="D110" s="5" t="str">
        <f ca="1">IF(B109="","",OFFSET(List1!L$5,tisk!A108,0))</f>
        <v>Finanční podpora provozu prodejny smíšeného zboží v obci Maletín. Nejbližší jiná prodejna je v dojezdové vzdálenost 30 minut. Podpora provozovatele formou finančního transferu.</v>
      </c>
      <c r="E110" s="105"/>
      <c r="F110" s="27"/>
      <c r="G110" s="103"/>
      <c r="H110" s="106"/>
      <c r="I110" s="104"/>
      <c r="J110" s="104"/>
      <c r="K110" s="104"/>
      <c r="L110" s="104"/>
      <c r="M110" s="103"/>
      <c r="N110" s="103"/>
      <c r="O110" s="103"/>
    </row>
    <row r="111" spans="1:15" s="2" customFormat="1" ht="45" x14ac:dyDescent="0.25">
      <c r="A111" s="31">
        <f>ROW()/3-1</f>
        <v>36</v>
      </c>
      <c r="B111" s="104"/>
      <c r="C111" s="3"/>
      <c r="D111" s="5" t="str">
        <f ca="1">IF(B109="","",CONCATENATE("Dotace bude použita na:",OFFSET(List1!M$5,tisk!A108,0)))</f>
        <v>Dotace bude použita na:neinvestiční finanční transfer ve prospěch provozovatele prodejny.</v>
      </c>
      <c r="E111" s="105"/>
      <c r="F111" s="28" t="str">
        <f ca="1">IF(B109="","",OFFSET(List1!P$5,tisk!A108,0))</f>
        <v>12/2021</v>
      </c>
      <c r="G111" s="103"/>
      <c r="H111" s="106"/>
      <c r="I111" s="104"/>
      <c r="J111" s="104"/>
      <c r="K111" s="104"/>
      <c r="L111" s="104"/>
      <c r="M111" s="103"/>
      <c r="N111" s="103"/>
      <c r="O111" s="103"/>
    </row>
    <row r="112" spans="1:15" s="2" customFormat="1" ht="75" customHeight="1" x14ac:dyDescent="0.25">
      <c r="A112" s="31"/>
      <c r="B112" s="104">
        <v>37</v>
      </c>
      <c r="C112" s="3" t="str">
        <f ca="1">IF(B112="","",CONCATENATE(OFFSET(List1!C$5,tisk!A111,0),"
",OFFSET(List1!D$5,tisk!A111,0),"
",OFFSET(List1!E$5,tisk!A111,0),"
",OFFSET(List1!F$5,tisk!A111,0)))</f>
        <v>Obec Krčmaň
Kokorská 163
Krčmaň
77900</v>
      </c>
      <c r="D112" s="48" t="str">
        <f ca="1">IF(B112="","",OFFSET(List1!K$5,tisk!A111,0))</f>
        <v>Podpora provozu prodejny smíšeného zboží v Krčmani v roce 2021</v>
      </c>
      <c r="E112" s="105">
        <f ca="1">IF(B112="","",OFFSET(List1!N$5,tisk!A111,0))</f>
        <v>200000</v>
      </c>
      <c r="F112" s="28" t="str">
        <f ca="1">IF(B112="","",OFFSET(List1!O$5,tisk!A111,0))</f>
        <v>1/2021</v>
      </c>
      <c r="G112" s="103">
        <f ca="1">IF(B112="","",OFFSET(List1!Q$5,tisk!A111,0))</f>
        <v>100000</v>
      </c>
      <c r="H112" s="106" t="str">
        <f ca="1">IF(B112="","",OFFSET(List1!R$5,tisk!A111,0))</f>
        <v>31.1.2022</v>
      </c>
      <c r="I112" s="104">
        <f ca="1">IF(B112="","",OFFSET(List1!S$5,tisk!A111,0))</f>
        <v>90</v>
      </c>
      <c r="J112" s="104">
        <f ca="1">IF(B112="","",OFFSET(List1!T$5,tisk!A111,0))</f>
        <v>170</v>
      </c>
      <c r="K112" s="104">
        <f ca="1">IF(B112="","",OFFSET(List1!U$5,tisk!A111,0))</f>
        <v>120</v>
      </c>
      <c r="L112" s="104">
        <f ca="1">IF(B112="","",OFFSET(List1!V$5,tisk!A111,0))</f>
        <v>380</v>
      </c>
      <c r="M112" s="103">
        <f ca="1">IF(B112="","",OFFSET(List1!W$5,tisk!A111,0))</f>
        <v>100000</v>
      </c>
      <c r="N112" s="103" t="str">
        <f ca="1">IF(B112="","",OFFSET(List1!X$5,tisk!A111,0))</f>
        <v>NEINV</v>
      </c>
      <c r="O112" s="103" t="str">
        <f ca="1">IF(B112="","",OFFSET(List1!Y$5,tisk!A111,0))</f>
        <v>NE</v>
      </c>
    </row>
    <row r="113" spans="1:15" s="2" customFormat="1" ht="90" x14ac:dyDescent="0.25">
      <c r="A113" s="31"/>
      <c r="B113" s="104"/>
      <c r="C113" s="3" t="str">
        <f ca="1">IF(B112="","",CONCATENATE("Okres ",OFFSET(List1!G$5,tisk!A111,0),"
","Právní forma","
",OFFSET(List1!H$5,tisk!A111,0),"
","IČO ",OFFSET(List1!I$5,tisk!A111,0),"
 ","B.Ú. ",OFFSET(List1!J$5,tisk!A111,0)))</f>
        <v>Okres Olomouc
Právní forma
Obec, městská část hlavního města Prahy
IČO 00575640
 B.Ú. xxxxxxxx</v>
      </c>
      <c r="D113" s="5" t="str">
        <f ca="1">IF(B112="","",OFFSET(List1!L$5,tisk!A111,0))</f>
        <v>Účelem této dotace je zachování provozu prodejny smíšeného zboží v Krčmani. Poskytnutá částka bude použita na částečné
dofinancování ztrát provozu prodejny, které provozovateli vznikají.</v>
      </c>
      <c r="E113" s="105"/>
      <c r="F113" s="27"/>
      <c r="G113" s="103"/>
      <c r="H113" s="106"/>
      <c r="I113" s="104"/>
      <c r="J113" s="104"/>
      <c r="K113" s="104"/>
      <c r="L113" s="104"/>
      <c r="M113" s="103"/>
      <c r="N113" s="103"/>
      <c r="O113" s="103"/>
    </row>
    <row r="114" spans="1:15" s="2" customFormat="1" ht="120" x14ac:dyDescent="0.25">
      <c r="A114" s="31">
        <f>ROW()/3-1</f>
        <v>37</v>
      </c>
      <c r="B114" s="104"/>
      <c r="C114" s="3"/>
      <c r="D114" s="5" t="str">
        <f ca="1">IF(B112="","",CONCATENATE("Dotace bude použita na:",OFFSET(List1!M$5,tisk!A111,0)))</f>
        <v>Dotace bude použita na:na akci "Podpora provozu prodejny smíšeného zboží v Krčmani", a to především na
dofinancování ztrát na mzdy zaměstnanců, spotřebu energií a ostatní provozní náklady, aby zůstal zachovaný provoz prodejny
smíšeného zboží v obci.</v>
      </c>
      <c r="E114" s="105"/>
      <c r="F114" s="28" t="str">
        <f ca="1">IF(B112="","",OFFSET(List1!P$5,tisk!A111,0))</f>
        <v>12/2021</v>
      </c>
      <c r="G114" s="103"/>
      <c r="H114" s="106"/>
      <c r="I114" s="104"/>
      <c r="J114" s="104"/>
      <c r="K114" s="104"/>
      <c r="L114" s="104"/>
      <c r="M114" s="103"/>
      <c r="N114" s="103"/>
      <c r="O114" s="103"/>
    </row>
    <row r="115" spans="1:15" s="2" customFormat="1" ht="75" customHeight="1" x14ac:dyDescent="0.25">
      <c r="A115" s="31"/>
      <c r="B115" s="104">
        <v>38</v>
      </c>
      <c r="C115" s="3" t="str">
        <f ca="1">IF(B115="","",CONCATENATE(OFFSET(List1!C$5,tisk!A114,0),"
",OFFSET(List1!D$5,tisk!A114,0),"
",OFFSET(List1!E$5,tisk!A114,0),"
",OFFSET(List1!F$5,tisk!A114,0)))</f>
        <v>Obec Svésedlice
Svésedlice 58
Svésedlice
78354</v>
      </c>
      <c r="D115" s="48" t="str">
        <f ca="1">IF(B115="","",OFFSET(List1!K$5,tisk!A114,0))</f>
        <v>Podpora prodejny ve Svésedlicích</v>
      </c>
      <c r="E115" s="105">
        <f ca="1">IF(B115="","",OFFSET(List1!N$5,tisk!A114,0))</f>
        <v>200000</v>
      </c>
      <c r="F115" s="28" t="str">
        <f ca="1">IF(B115="","",OFFSET(List1!O$5,tisk!A114,0))</f>
        <v>1/2021</v>
      </c>
      <c r="G115" s="103">
        <f ca="1">IF(B115="","",OFFSET(List1!Q$5,tisk!A114,0))</f>
        <v>100000</v>
      </c>
      <c r="H115" s="106" t="str">
        <f ca="1">IF(B115="","",OFFSET(List1!R$5,tisk!A114,0))</f>
        <v>31.1.2022</v>
      </c>
      <c r="I115" s="104">
        <f ca="1">IF(B115="","",OFFSET(List1!S$5,tisk!A114,0))</f>
        <v>130</v>
      </c>
      <c r="J115" s="104">
        <f ca="1">IF(B115="","",OFFSET(List1!T$5,tisk!A114,0))</f>
        <v>170</v>
      </c>
      <c r="K115" s="104">
        <f ca="1">IF(B115="","",OFFSET(List1!U$5,tisk!A114,0))</f>
        <v>60</v>
      </c>
      <c r="L115" s="104">
        <f ca="1">IF(B115="","",OFFSET(List1!V$5,tisk!A114,0))</f>
        <v>360</v>
      </c>
      <c r="M115" s="103">
        <f ca="1">IF(B115="","",OFFSET(List1!W$5,tisk!A114,0))</f>
        <v>100000</v>
      </c>
      <c r="N115" s="103" t="str">
        <f ca="1">IF(B115="","",OFFSET(List1!X$5,tisk!A114,0))</f>
        <v>NEINV</v>
      </c>
      <c r="O115" s="103" t="str">
        <f ca="1">IF(B115="","",OFFSET(List1!Y$5,tisk!A114,0))</f>
        <v>NE</v>
      </c>
    </row>
    <row r="116" spans="1:15" s="2" customFormat="1" ht="90" x14ac:dyDescent="0.25">
      <c r="A116" s="31"/>
      <c r="B116" s="104"/>
      <c r="C116" s="3" t="str">
        <f ca="1">IF(B115="","",CONCATENATE("Okres ",OFFSET(List1!G$5,tisk!A114,0),"
","Právní forma","
",OFFSET(List1!H$5,tisk!A114,0),"
","IČO ",OFFSET(List1!I$5,tisk!A114,0),"
 ","B.Ú. ",OFFSET(List1!J$5,tisk!A114,0)))</f>
        <v>Okres Olomouc
Právní forma
Obec, městská část hlavního města Prahy
IČO 00576271
 B.Ú. xxxxxxxx</v>
      </c>
      <c r="D116" s="5" t="str">
        <f ca="1">IF(B115="","",OFFSET(List1!L$5,tisk!A114,0))</f>
        <v>Podpora jediné prodejny smíšeného zboží v obci Svésedlice cca 220 obyvateli.</v>
      </c>
      <c r="E116" s="105"/>
      <c r="F116" s="27"/>
      <c r="G116" s="103"/>
      <c r="H116" s="106"/>
      <c r="I116" s="104"/>
      <c r="J116" s="104"/>
      <c r="K116" s="104"/>
      <c r="L116" s="104"/>
      <c r="M116" s="103"/>
      <c r="N116" s="103"/>
      <c r="O116" s="103"/>
    </row>
    <row r="117" spans="1:15" s="2" customFormat="1" ht="60" x14ac:dyDescent="0.25">
      <c r="A117" s="31">
        <f>ROW()/3-1</f>
        <v>38</v>
      </c>
      <c r="B117" s="104"/>
      <c r="C117" s="3"/>
      <c r="D117" s="5" t="str">
        <f ca="1">IF(B115="","",CONCATENATE("Dotace bude použita na:",OFFSET(List1!M$5,tisk!A114,0)))</f>
        <v>Dotace bude použita na:- elektrická energie,
- plyn,
- mzdové náklady.</v>
      </c>
      <c r="E117" s="105"/>
      <c r="F117" s="28" t="str">
        <f ca="1">IF(B115="","",OFFSET(List1!P$5,tisk!A114,0))</f>
        <v>12/2021</v>
      </c>
      <c r="G117" s="103"/>
      <c r="H117" s="106"/>
      <c r="I117" s="104"/>
      <c r="J117" s="104"/>
      <c r="K117" s="104"/>
      <c r="L117" s="104"/>
      <c r="M117" s="103"/>
      <c r="N117" s="103"/>
      <c r="O117" s="103"/>
    </row>
    <row r="118" spans="1:15" s="2" customFormat="1" ht="75" customHeight="1" x14ac:dyDescent="0.25">
      <c r="A118" s="31"/>
      <c r="B118" s="104">
        <v>39</v>
      </c>
      <c r="C118" s="3" t="str">
        <f ca="1">IF(B118="","",CONCATENATE(OFFSET(List1!C$5,tisk!A117,0),"
",OFFSET(List1!D$5,tisk!A117,0),"
",OFFSET(List1!E$5,tisk!A117,0),"
",OFFSET(List1!F$5,tisk!A117,0)))</f>
        <v>Obec Ondratice
Ondratice 31
Ondratice
79807</v>
      </c>
      <c r="D118" s="48" t="str">
        <f ca="1">IF(B118="","",OFFSET(List1!K$5,tisk!A117,0))</f>
        <v>Podpora Prodejny LUNA Ondratice 2021</v>
      </c>
      <c r="E118" s="105">
        <f ca="1">IF(B118="","",OFFSET(List1!N$5,tisk!A117,0))</f>
        <v>240000</v>
      </c>
      <c r="F118" s="28" t="str">
        <f ca="1">IF(B118="","",OFFSET(List1!O$5,tisk!A117,0))</f>
        <v>1/2021</v>
      </c>
      <c r="G118" s="103">
        <f ca="1">IF(B118="","",OFFSET(List1!Q$5,tisk!A117,0))</f>
        <v>100000</v>
      </c>
      <c r="H118" s="106" t="str">
        <f ca="1">IF(B118="","",OFFSET(List1!R$5,tisk!A117,0))</f>
        <v>31.1.2022</v>
      </c>
      <c r="I118" s="104">
        <f ca="1">IF(B118="","",OFFSET(List1!S$5,tisk!A117,0))</f>
        <v>110</v>
      </c>
      <c r="J118" s="104">
        <f ca="1">IF(B118="","",OFFSET(List1!T$5,tisk!A117,0))</f>
        <v>170</v>
      </c>
      <c r="K118" s="104">
        <f ca="1">IF(B118="","",OFFSET(List1!U$5,tisk!A117,0))</f>
        <v>80</v>
      </c>
      <c r="L118" s="104">
        <f ca="1">IF(B118="","",OFFSET(List1!V$5,tisk!A117,0))</f>
        <v>360</v>
      </c>
      <c r="M118" s="103">
        <f ca="1">IF(B118="","",OFFSET(List1!W$5,tisk!A117,0))</f>
        <v>100000</v>
      </c>
      <c r="N118" s="103" t="str">
        <f ca="1">IF(B118="","",OFFSET(List1!X$5,tisk!A117,0))</f>
        <v>NEINV</v>
      </c>
      <c r="O118" s="103" t="str">
        <f ca="1">IF(B118="","",OFFSET(List1!Y$5,tisk!A117,0))</f>
        <v>NE</v>
      </c>
    </row>
    <row r="119" spans="1:15" s="2" customFormat="1" ht="90" x14ac:dyDescent="0.25">
      <c r="A119" s="31"/>
      <c r="B119" s="104"/>
      <c r="C119" s="3" t="str">
        <f ca="1">IF(B118="","",CONCATENATE("Okres ",OFFSET(List1!G$5,tisk!A117,0),"
","Právní forma","
",OFFSET(List1!H$5,tisk!A117,0),"
","IČO ",OFFSET(List1!I$5,tisk!A117,0),"
 ","B.Ú. ",OFFSET(List1!J$5,tisk!A117,0)))</f>
        <v>Okres Prostějov
Právní forma
Obec, městská část hlavního města Prahy
IČO 00288578
 B.Ú. xxxxxxxx</v>
      </c>
      <c r="D119" s="5" t="str">
        <f ca="1">IF(B118="","",OFFSET(List1!L$5,tisk!A117,0))</f>
        <v>Dotace na mzdové náklady. Jediná prodejna potravin v obci, provozovaná přímo obcí Ondratice v budově v majetku obce Ondratice. Prodejna je dlouhodobě ztrátová - bez podpory obce  a dotací z OL kraje by již byla uzavřena.</v>
      </c>
      <c r="E119" s="105"/>
      <c r="F119" s="27"/>
      <c r="G119" s="103"/>
      <c r="H119" s="106"/>
      <c r="I119" s="104"/>
      <c r="J119" s="104"/>
      <c r="K119" s="104"/>
      <c r="L119" s="104"/>
      <c r="M119" s="103"/>
      <c r="N119" s="103"/>
      <c r="O119" s="103"/>
    </row>
    <row r="120" spans="1:15" s="2" customFormat="1" ht="45" x14ac:dyDescent="0.25">
      <c r="A120" s="31">
        <f>ROW()/3-1</f>
        <v>39</v>
      </c>
      <c r="B120" s="104"/>
      <c r="C120" s="3"/>
      <c r="D120" s="5" t="str">
        <f ca="1">IF(B118="","",CONCATENATE("Dotace bude použita na:",OFFSET(List1!M$5,tisk!A117,0)))</f>
        <v>Dotace bude použita na:část osobních nákladů personálu prodejny LUNA Ondratice.</v>
      </c>
      <c r="E120" s="105"/>
      <c r="F120" s="28" t="str">
        <f ca="1">IF(B118="","",OFFSET(List1!P$5,tisk!A117,0))</f>
        <v>12/2021</v>
      </c>
      <c r="G120" s="103"/>
      <c r="H120" s="106"/>
      <c r="I120" s="104"/>
      <c r="J120" s="104"/>
      <c r="K120" s="104"/>
      <c r="L120" s="104"/>
      <c r="M120" s="103"/>
      <c r="N120" s="103"/>
      <c r="O120" s="103"/>
    </row>
    <row r="121" spans="1:15" s="2" customFormat="1" ht="75" customHeight="1" x14ac:dyDescent="0.25">
      <c r="A121" s="31"/>
      <c r="B121" s="104">
        <v>40</v>
      </c>
      <c r="C121" s="3" t="str">
        <f ca="1">IF(B121="","",CONCATENATE(OFFSET(List1!C$5,tisk!A120,0),"
",OFFSET(List1!D$5,tisk!A120,0),"
",OFFSET(List1!E$5,tisk!A120,0),"
",OFFSET(List1!F$5,tisk!A120,0)))</f>
        <v>Obec Hoštejn
Hoštejn 20
Hoštejn
78901</v>
      </c>
      <c r="D121" s="48" t="str">
        <f ca="1">IF(B121="","",OFFSET(List1!K$5,tisk!A120,0))</f>
        <v>Podpora prodejny Jednoty v Hoštejně</v>
      </c>
      <c r="E121" s="105">
        <f ca="1">IF(B121="","",OFFSET(List1!N$5,tisk!A120,0))</f>
        <v>72000</v>
      </c>
      <c r="F121" s="28" t="str">
        <f ca="1">IF(B121="","",OFFSET(List1!O$5,tisk!A120,0))</f>
        <v>1/2021</v>
      </c>
      <c r="G121" s="103">
        <f ca="1">IF(B121="","",OFFSET(List1!Q$5,tisk!A120,0))</f>
        <v>36000</v>
      </c>
      <c r="H121" s="106" t="str">
        <f ca="1">IF(B121="","",OFFSET(List1!R$5,tisk!A120,0))</f>
        <v>31.1.2022</v>
      </c>
      <c r="I121" s="104">
        <f ca="1">IF(B121="","",OFFSET(List1!S$5,tisk!A120,0))</f>
        <v>90</v>
      </c>
      <c r="J121" s="104">
        <f ca="1">IF(B121="","",OFFSET(List1!T$5,tisk!A120,0))</f>
        <v>170</v>
      </c>
      <c r="K121" s="104">
        <f ca="1">IF(B121="","",OFFSET(List1!U$5,tisk!A120,0))</f>
        <v>100</v>
      </c>
      <c r="L121" s="104">
        <f ca="1">IF(B121="","",OFFSET(List1!V$5,tisk!A120,0))</f>
        <v>360</v>
      </c>
      <c r="M121" s="103">
        <f ca="1">IF(B121="","",OFFSET(List1!W$5,tisk!A120,0))</f>
        <v>36000</v>
      </c>
      <c r="N121" s="103" t="str">
        <f ca="1">IF(B121="","",OFFSET(List1!X$5,tisk!A120,0))</f>
        <v>NEINV</v>
      </c>
      <c r="O121" s="103" t="str">
        <f ca="1">IF(B121="","",OFFSET(List1!Y$5,tisk!A120,0))</f>
        <v>NE</v>
      </c>
    </row>
    <row r="122" spans="1:15" s="2" customFormat="1" ht="90" x14ac:dyDescent="0.25">
      <c r="A122" s="31"/>
      <c r="B122" s="104"/>
      <c r="C122" s="3" t="str">
        <f ca="1">IF(B121="","",CONCATENATE("Okres ",OFFSET(List1!G$5,tisk!A120,0),"
","Právní forma","
",OFFSET(List1!H$5,tisk!A120,0),"
","IČO ",OFFSET(List1!I$5,tisk!A120,0),"
 ","B.Ú. ",OFFSET(List1!J$5,tisk!A120,0)))</f>
        <v>Okres Šumperk
Právní forma
Obec, městská část hlavního města Prahy
IČO 00302589
 B.Ú. xxxxxxxx</v>
      </c>
      <c r="D122" s="5" t="str">
        <f ca="1">IF(B121="","",OFFSET(List1!L$5,tisk!A120,0))</f>
        <v>Podpora bude použita na provoz prodejny Jednoty v Hoštejně (mzdové výdaje).</v>
      </c>
      <c r="E122" s="105"/>
      <c r="F122" s="27"/>
      <c r="G122" s="103"/>
      <c r="H122" s="106"/>
      <c r="I122" s="104"/>
      <c r="J122" s="104"/>
      <c r="K122" s="104"/>
      <c r="L122" s="104"/>
      <c r="M122" s="103"/>
      <c r="N122" s="103"/>
      <c r="O122" s="103"/>
    </row>
    <row r="123" spans="1:15" s="2" customFormat="1" ht="30" x14ac:dyDescent="0.25">
      <c r="A123" s="31">
        <f>ROW()/3-1</f>
        <v>40</v>
      </c>
      <c r="B123" s="104"/>
      <c r="C123" s="3"/>
      <c r="D123" s="5" t="str">
        <f ca="1">IF(B121="","",CONCATENATE("Dotace bude použita na:",OFFSET(List1!M$5,tisk!A120,0)))</f>
        <v>Dotace bude použita na:dotaci na provoz (mzdové výdaje).</v>
      </c>
      <c r="E123" s="105"/>
      <c r="F123" s="28" t="str">
        <f ca="1">IF(B121="","",OFFSET(List1!P$5,tisk!A120,0))</f>
        <v>12/2021</v>
      </c>
      <c r="G123" s="103"/>
      <c r="H123" s="106"/>
      <c r="I123" s="104"/>
      <c r="J123" s="104"/>
      <c r="K123" s="104"/>
      <c r="L123" s="104"/>
      <c r="M123" s="103"/>
      <c r="N123" s="103"/>
      <c r="O123" s="103"/>
    </row>
    <row r="124" spans="1:15" s="2" customFormat="1" ht="75" customHeight="1" x14ac:dyDescent="0.25">
      <c r="A124" s="31"/>
      <c r="B124" s="104">
        <v>41</v>
      </c>
      <c r="C124" s="3" t="str">
        <f ca="1">IF(B124="","",CONCATENATE(OFFSET(List1!C$5,tisk!A123,0),"
",OFFSET(List1!D$5,tisk!A123,0),"
",OFFSET(List1!E$5,tisk!A123,0),"
",OFFSET(List1!F$5,tisk!A123,0)))</f>
        <v>Obec Tučín
Tučín 127
Tučín
75116</v>
      </c>
      <c r="D124" s="48" t="str">
        <f ca="1">IF(B124="","",OFFSET(List1!K$5,tisk!A123,0))</f>
        <v>Zachování provozu prodejny v Tučíně</v>
      </c>
      <c r="E124" s="105">
        <f ca="1">IF(B124="","",OFFSET(List1!N$5,tisk!A123,0))</f>
        <v>200000</v>
      </c>
      <c r="F124" s="28" t="str">
        <f ca="1">IF(B124="","",OFFSET(List1!O$5,tisk!A123,0))</f>
        <v>1/2021</v>
      </c>
      <c r="G124" s="103">
        <f ca="1">IF(B124="","",OFFSET(List1!Q$5,tisk!A123,0))</f>
        <v>100000</v>
      </c>
      <c r="H124" s="106" t="str">
        <f ca="1">IF(B124="","",OFFSET(List1!R$5,tisk!A123,0))</f>
        <v>31.1.2022</v>
      </c>
      <c r="I124" s="104">
        <f ca="1">IF(B124="","",OFFSET(List1!S$5,tisk!A123,0))</f>
        <v>90</v>
      </c>
      <c r="J124" s="104">
        <f ca="1">IF(B124="","",OFFSET(List1!T$5,tisk!A123,0))</f>
        <v>170</v>
      </c>
      <c r="K124" s="104">
        <f ca="1">IF(B124="","",OFFSET(List1!U$5,tisk!A123,0))</f>
        <v>100</v>
      </c>
      <c r="L124" s="104">
        <f ca="1">IF(B124="","",OFFSET(List1!V$5,tisk!A123,0))</f>
        <v>360</v>
      </c>
      <c r="M124" s="103">
        <f ca="1">IF(B124="","",OFFSET(List1!W$5,tisk!A123,0))</f>
        <v>100000</v>
      </c>
      <c r="N124" s="103" t="str">
        <f ca="1">IF(B124="","",OFFSET(List1!X$5,tisk!A123,0))</f>
        <v>NEINV</v>
      </c>
      <c r="O124" s="103" t="str">
        <f ca="1">IF(B124="","",OFFSET(List1!Y$5,tisk!A123,0))</f>
        <v>NE</v>
      </c>
    </row>
    <row r="125" spans="1:15" s="2" customFormat="1" ht="105" x14ac:dyDescent="0.25">
      <c r="A125" s="31"/>
      <c r="B125" s="104"/>
      <c r="C125" s="3" t="str">
        <f ca="1">IF(B124="","",CONCATENATE("Okres ",OFFSET(List1!G$5,tisk!A123,0),"
","Právní forma","
",OFFSET(List1!H$5,tisk!A123,0),"
","IČO ",OFFSET(List1!I$5,tisk!A123,0),"
 ","B.Ú. ",OFFSET(List1!J$5,tisk!A123,0)))</f>
        <v>Okres Přerov
Právní forma
Obec, městská část hlavního města Prahy
IČO 00636631
 B.Ú. xxxxxxxx</v>
      </c>
      <c r="D125" s="5" t="str">
        <f ca="1">IF(B124="","",OFFSET(List1!L$5,tisk!A123,0))</f>
        <v>V obci je jediná provozovna obchodu . Provozovatel požádal obec o finanční příspěvek na pokrytí ztrátovosti prodejny ve
výši 240.000,- Kč. V případě, že obec neuhradí částku bude provoz ukončen a obchod uzavřen.</v>
      </c>
      <c r="E125" s="105"/>
      <c r="F125" s="27"/>
      <c r="G125" s="103"/>
      <c r="H125" s="106"/>
      <c r="I125" s="104"/>
      <c r="J125" s="104"/>
      <c r="K125" s="104"/>
      <c r="L125" s="104"/>
      <c r="M125" s="103"/>
      <c r="N125" s="103"/>
      <c r="O125" s="103"/>
    </row>
    <row r="126" spans="1:15" s="2" customFormat="1" ht="45" x14ac:dyDescent="0.25">
      <c r="A126" s="31">
        <f>ROW()/3-1</f>
        <v>41</v>
      </c>
      <c r="B126" s="104"/>
      <c r="C126" s="3"/>
      <c r="D126" s="5" t="str">
        <f ca="1">IF(B124="","",CONCATENATE("Dotace bude použita na:",OFFSET(List1!M$5,tisk!A123,0)))</f>
        <v>Dotace bude použita na:neinvestiční transfer na podporu provozu prodejny, mzdy, energie.</v>
      </c>
      <c r="E126" s="105"/>
      <c r="F126" s="28" t="str">
        <f ca="1">IF(B124="","",OFFSET(List1!P$5,tisk!A123,0))</f>
        <v>12/2021</v>
      </c>
      <c r="G126" s="103"/>
      <c r="H126" s="106"/>
      <c r="I126" s="104"/>
      <c r="J126" s="104"/>
      <c r="K126" s="104"/>
      <c r="L126" s="104"/>
      <c r="M126" s="103"/>
      <c r="N126" s="103"/>
      <c r="O126" s="103"/>
    </row>
    <row r="127" spans="1:15" s="2" customFormat="1" ht="75" customHeight="1" x14ac:dyDescent="0.25">
      <c r="A127" s="31"/>
      <c r="B127" s="104">
        <v>42</v>
      </c>
      <c r="C127" s="3" t="str">
        <f ca="1">IF(B127="","",CONCATENATE(OFFSET(List1!C$5,tisk!A126,0),"
",OFFSET(List1!D$5,tisk!A126,0),"
",OFFSET(List1!E$5,tisk!A126,0),"
",OFFSET(List1!F$5,tisk!A126,0)))</f>
        <v>Obec Pavlov
Pavlov 42
Pavlov
78985</v>
      </c>
      <c r="D127" s="48" t="str">
        <f ca="1">IF(B127="","",OFFSET(List1!K$5,tisk!A126,0))</f>
        <v>Podpora venkovské prodejny v obci Pavlov</v>
      </c>
      <c r="E127" s="105">
        <f ca="1">IF(B127="","",OFFSET(List1!N$5,tisk!A126,0))</f>
        <v>120000</v>
      </c>
      <c r="F127" s="28" t="str">
        <f ca="1">IF(B127="","",OFFSET(List1!O$5,tisk!A126,0))</f>
        <v>1/2021</v>
      </c>
      <c r="G127" s="103">
        <f ca="1">IF(B127="","",OFFSET(List1!Q$5,tisk!A126,0))</f>
        <v>60000</v>
      </c>
      <c r="H127" s="106" t="str">
        <f ca="1">IF(B127="","",OFFSET(List1!R$5,tisk!A126,0))</f>
        <v>31.1.2022</v>
      </c>
      <c r="I127" s="104">
        <f ca="1">IF(B127="","",OFFSET(List1!S$5,tisk!A126,0))</f>
        <v>90</v>
      </c>
      <c r="J127" s="104">
        <f ca="1">IF(B127="","",OFFSET(List1!T$5,tisk!A126,0))</f>
        <v>170</v>
      </c>
      <c r="K127" s="104">
        <f ca="1">IF(B127="","",OFFSET(List1!U$5,tisk!A126,0))</f>
        <v>100</v>
      </c>
      <c r="L127" s="104">
        <f ca="1">IF(B127="","",OFFSET(List1!V$5,tisk!A126,0))</f>
        <v>360</v>
      </c>
      <c r="M127" s="103">
        <f ca="1">IF(B127="","",OFFSET(List1!W$5,tisk!A126,0))</f>
        <v>60000</v>
      </c>
      <c r="N127" s="103" t="str">
        <f ca="1">IF(B127="","",OFFSET(List1!X$5,tisk!A126,0))</f>
        <v>NEINV</v>
      </c>
      <c r="O127" s="103" t="str">
        <f ca="1">IF(B127="","",OFFSET(List1!Y$5,tisk!A126,0))</f>
        <v>NE</v>
      </c>
    </row>
    <row r="128" spans="1:15" s="2" customFormat="1" ht="90" x14ac:dyDescent="0.25">
      <c r="A128" s="31"/>
      <c r="B128" s="104"/>
      <c r="C128" s="3" t="str">
        <f ca="1">IF(B127="","",CONCATENATE("Okres ",OFFSET(List1!G$5,tisk!A126,0),"
","Právní forma","
",OFFSET(List1!H$5,tisk!A126,0),"
","IČO ",OFFSET(List1!I$5,tisk!A126,0),"
 ","B.Ú. ",OFFSET(List1!J$5,tisk!A126,0)))</f>
        <v>Okres Šumperk
Právní forma
Obec, městská část hlavního města Prahy
IČO 00303135
 B.Ú. xxxxxxxx</v>
      </c>
      <c r="D128" s="5" t="str">
        <f ca="1">IF(B127="","",OFFSET(List1!L$5,tisk!A126,0))</f>
        <v>Prodejna zásobuje obyvatele místní části Pavlov.</v>
      </c>
      <c r="E128" s="105"/>
      <c r="F128" s="27"/>
      <c r="G128" s="103"/>
      <c r="H128" s="106"/>
      <c r="I128" s="104"/>
      <c r="J128" s="104"/>
      <c r="K128" s="104"/>
      <c r="L128" s="104"/>
      <c r="M128" s="103"/>
      <c r="N128" s="103"/>
      <c r="O128" s="103"/>
    </row>
    <row r="129" spans="1:15" s="2" customFormat="1" ht="45" x14ac:dyDescent="0.25">
      <c r="A129" s="31">
        <f>ROW()/3-1</f>
        <v>42</v>
      </c>
      <c r="B129" s="104"/>
      <c r="C129" s="3"/>
      <c r="D129" s="5" t="str">
        <f ca="1">IF(B127="","",CONCATENATE("Dotace bude použita na:",OFFSET(List1!M$5,tisk!A126,0)))</f>
        <v>Dotace bude použita na:dotace bude použita na částečné pokrytí mzdových nákladů zaměstnanců prodejny.</v>
      </c>
      <c r="E129" s="105"/>
      <c r="F129" s="28" t="str">
        <f ca="1">IF(B127="","",OFFSET(List1!P$5,tisk!A126,0))</f>
        <v>12/2021</v>
      </c>
      <c r="G129" s="103"/>
      <c r="H129" s="106"/>
      <c r="I129" s="104"/>
      <c r="J129" s="104"/>
      <c r="K129" s="104"/>
      <c r="L129" s="104"/>
      <c r="M129" s="103"/>
      <c r="N129" s="103"/>
      <c r="O129" s="103"/>
    </row>
    <row r="130" spans="1:15" s="2" customFormat="1" ht="75" customHeight="1" x14ac:dyDescent="0.25">
      <c r="A130" s="31"/>
      <c r="B130" s="104">
        <v>43</v>
      </c>
      <c r="C130" s="3" t="str">
        <f ca="1">IF(B130="","",CONCATENATE(OFFSET(List1!C$5,tisk!A129,0),"
",OFFSET(List1!D$5,tisk!A129,0),"
",OFFSET(List1!E$5,tisk!A129,0),"
",OFFSET(List1!F$5,tisk!A129,0)))</f>
        <v>Obec Prostějovičky
Prostějovičky 67
Prostějovičky
79803</v>
      </c>
      <c r="D130" s="48" t="str">
        <f ca="1">IF(B130="","",OFFSET(List1!K$5,tisk!A129,0))</f>
        <v>Provoz prodejny smíšeného zboží v Prostějovičkách</v>
      </c>
      <c r="E130" s="105">
        <f ca="1">IF(B130="","",OFFSET(List1!N$5,tisk!A129,0))</f>
        <v>208000</v>
      </c>
      <c r="F130" s="28" t="str">
        <f ca="1">IF(B130="","",OFFSET(List1!O$5,tisk!A129,0))</f>
        <v>1/2021</v>
      </c>
      <c r="G130" s="103">
        <f ca="1">IF(B130="","",OFFSET(List1!Q$5,tisk!A129,0))</f>
        <v>100000</v>
      </c>
      <c r="H130" s="106" t="str">
        <f ca="1">IF(B130="","",OFFSET(List1!R$5,tisk!A129,0))</f>
        <v>31.1.2022</v>
      </c>
      <c r="I130" s="104">
        <f ca="1">IF(B130="","",OFFSET(List1!S$5,tisk!A129,0))</f>
        <v>130</v>
      </c>
      <c r="J130" s="104">
        <f ca="1">IF(B130="","",OFFSET(List1!T$5,tisk!A129,0))</f>
        <v>170</v>
      </c>
      <c r="K130" s="104">
        <f ca="1">IF(B130="","",OFFSET(List1!U$5,tisk!A129,0))</f>
        <v>50</v>
      </c>
      <c r="L130" s="104">
        <f ca="1">IF(B130="","",OFFSET(List1!V$5,tisk!A129,0))</f>
        <v>350</v>
      </c>
      <c r="M130" s="103">
        <f ca="1">IF(B130="","",OFFSET(List1!W$5,tisk!A129,0))</f>
        <v>100000</v>
      </c>
      <c r="N130" s="103" t="str">
        <f ca="1">IF(B130="","",OFFSET(List1!X$5,tisk!A129,0))</f>
        <v>NEINV</v>
      </c>
      <c r="O130" s="103" t="str">
        <f ca="1">IF(B130="","",OFFSET(List1!Y$5,tisk!A129,0))</f>
        <v>NE</v>
      </c>
    </row>
    <row r="131" spans="1:15" s="2" customFormat="1" ht="90" x14ac:dyDescent="0.25">
      <c r="A131" s="31"/>
      <c r="B131" s="104"/>
      <c r="C131" s="3" t="str">
        <f ca="1">IF(B130="","",CONCATENATE("Okres ",OFFSET(List1!G$5,tisk!A129,0),"
","Právní forma","
",OFFSET(List1!H$5,tisk!A129,0),"
","IČO ",OFFSET(List1!I$5,tisk!A129,0),"
 ","B.Ú. ",OFFSET(List1!J$5,tisk!A129,0)))</f>
        <v>Okres Prostějov
Právní forma
Obec, městská část hlavního města Prahy
IČO 00288667
 B.Ú. xxxxxxxx</v>
      </c>
      <c r="D131" s="5" t="str">
        <f ca="1">IF(B130="","",OFFSET(List1!L$5,tisk!A129,0))</f>
        <v>Podpora obce v podobě částečného pokrytí výdajů spojených se zachováním provozu prodejny smíšeného zboží v obci
Prostějovičky.</v>
      </c>
      <c r="E131" s="105"/>
      <c r="F131" s="27"/>
      <c r="G131" s="103"/>
      <c r="H131" s="106"/>
      <c r="I131" s="104"/>
      <c r="J131" s="104"/>
      <c r="K131" s="104"/>
      <c r="L131" s="104"/>
      <c r="M131" s="103"/>
      <c r="N131" s="103"/>
      <c r="O131" s="103"/>
    </row>
    <row r="132" spans="1:15" s="2" customFormat="1" ht="30" x14ac:dyDescent="0.25">
      <c r="A132" s="31">
        <f>ROW()/3-1</f>
        <v>43</v>
      </c>
      <c r="B132" s="104"/>
      <c r="C132" s="3"/>
      <c r="D132" s="5" t="str">
        <f ca="1">IF(B130="","",CONCATENATE("Dotace bude použita na:",OFFSET(List1!M$5,tisk!A129,0)))</f>
        <v>Dotace bude použita na:částečnou úhradu čisté mzdy zaměstnance.</v>
      </c>
      <c r="E132" s="105"/>
      <c r="F132" s="28" t="str">
        <f ca="1">IF(B130="","",OFFSET(List1!P$5,tisk!A129,0))</f>
        <v>12/2021</v>
      </c>
      <c r="G132" s="103"/>
      <c r="H132" s="106"/>
      <c r="I132" s="104"/>
      <c r="J132" s="104"/>
      <c r="K132" s="104"/>
      <c r="L132" s="104"/>
      <c r="M132" s="103"/>
      <c r="N132" s="103"/>
      <c r="O132" s="103"/>
    </row>
    <row r="133" spans="1:15" s="2" customFormat="1" ht="75" customHeight="1" x14ac:dyDescent="0.25">
      <c r="A133" s="31"/>
      <c r="B133" s="104">
        <v>44</v>
      </c>
      <c r="C133" s="3" t="str">
        <f ca="1">IF(B133="","",CONCATENATE(OFFSET(List1!C$5,tisk!A132,0),"
",OFFSET(List1!D$5,tisk!A132,0),"
",OFFSET(List1!E$5,tisk!A132,0),"
",OFFSET(List1!F$5,tisk!A132,0)))</f>
        <v>Obec Milotice nad Bečvou
Milotice nad Bečvou 59
Milotice nad Bečvou
75367</v>
      </c>
      <c r="D133" s="48" t="str">
        <f ca="1">IF(B133="","",OFFSET(List1!K$5,tisk!A132,0))</f>
        <v>Podpora prodejny Jednoty Coop Uherský Ostroh v obci Milotice nad Bečvou na částečné krytí výdajů souvisejících se zachování provozu prodejny v obci</v>
      </c>
      <c r="E133" s="105">
        <f ca="1">IF(B133="","",OFFSET(List1!N$5,tisk!A132,0))</f>
        <v>120000</v>
      </c>
      <c r="F133" s="28" t="str">
        <f ca="1">IF(B133="","",OFFSET(List1!O$5,tisk!A132,0))</f>
        <v>1/2021</v>
      </c>
      <c r="G133" s="103">
        <f ca="1">IF(B133="","",OFFSET(List1!Q$5,tisk!A132,0))</f>
        <v>60000</v>
      </c>
      <c r="H133" s="106" t="str">
        <f ca="1">IF(B133="","",OFFSET(List1!R$5,tisk!A132,0))</f>
        <v>31.1.2022</v>
      </c>
      <c r="I133" s="104">
        <f ca="1">IF(B133="","",OFFSET(List1!S$5,tisk!A132,0))</f>
        <v>110</v>
      </c>
      <c r="J133" s="104">
        <f ca="1">IF(B133="","",OFFSET(List1!T$5,tisk!A132,0))</f>
        <v>170</v>
      </c>
      <c r="K133" s="104">
        <f ca="1">IF(B133="","",OFFSET(List1!U$5,tisk!A132,0))</f>
        <v>60</v>
      </c>
      <c r="L133" s="104">
        <f ca="1">IF(B133="","",OFFSET(List1!V$5,tisk!A132,0))</f>
        <v>340</v>
      </c>
      <c r="M133" s="103">
        <f ca="1">IF(B133="","",OFFSET(List1!W$5,tisk!A132,0))</f>
        <v>60000</v>
      </c>
      <c r="N133" s="103" t="str">
        <f ca="1">IF(B133="","",OFFSET(List1!X$5,tisk!A132,0))</f>
        <v>NEINV</v>
      </c>
      <c r="O133" s="103" t="str">
        <f ca="1">IF(B133="","",OFFSET(List1!Y$5,tisk!A132,0))</f>
        <v>NE</v>
      </c>
    </row>
    <row r="134" spans="1:15" s="2" customFormat="1" ht="90" x14ac:dyDescent="0.25">
      <c r="A134" s="31"/>
      <c r="B134" s="104"/>
      <c r="C134" s="3" t="str">
        <f ca="1">IF(B133="","",CONCATENATE("Okres ",OFFSET(List1!G$5,tisk!A132,0),"
","Právní forma","
",OFFSET(List1!H$5,tisk!A132,0),"
","IČO ",OFFSET(List1!I$5,tisk!A132,0),"
 ","B.Ú. ",OFFSET(List1!J$5,tisk!A132,0)))</f>
        <v>Okres Přerov
Právní forma
Obec, městská část hlavního města Prahy
IČO 00636398
 B.Ú. xxxxxxxx</v>
      </c>
      <c r="D134" s="5" t="str">
        <f ca="1">IF(B133="","",OFFSET(List1!L$5,tisk!A132,0))</f>
        <v>Dotace na částečné pokrytí  výdajů spojených se zachováním provozu obchodu v obci Milotice nad Bečvou, zejména osobních nákladů zaměstnance prodejny.</v>
      </c>
      <c r="E134" s="105"/>
      <c r="F134" s="27"/>
      <c r="G134" s="103"/>
      <c r="H134" s="106"/>
      <c r="I134" s="104"/>
      <c r="J134" s="104"/>
      <c r="K134" s="104"/>
      <c r="L134" s="104"/>
      <c r="M134" s="103"/>
      <c r="N134" s="103"/>
      <c r="O134" s="103"/>
    </row>
    <row r="135" spans="1:15" s="2" customFormat="1" ht="45" x14ac:dyDescent="0.25">
      <c r="A135" s="31">
        <f>ROW()/3-1</f>
        <v>44</v>
      </c>
      <c r="B135" s="104"/>
      <c r="C135" s="3"/>
      <c r="D135" s="5" t="str">
        <f ca="1">IF(B133="","",CONCATENATE("Dotace bude použita na:",OFFSET(List1!M$5,tisk!A132,0)))</f>
        <v>Dotace bude použita na:částečné pokrytí mzdových nákladů zaměstnanců prodejny.</v>
      </c>
      <c r="E135" s="105"/>
      <c r="F135" s="28" t="str">
        <f ca="1">IF(B133="","",OFFSET(List1!P$5,tisk!A132,0))</f>
        <v>12/2021</v>
      </c>
      <c r="G135" s="103"/>
      <c r="H135" s="106"/>
      <c r="I135" s="104"/>
      <c r="J135" s="104"/>
      <c r="K135" s="104"/>
      <c r="L135" s="104"/>
      <c r="M135" s="103"/>
      <c r="N135" s="103"/>
      <c r="O135" s="103"/>
    </row>
    <row r="136" spans="1:15" s="2" customFormat="1" ht="75" customHeight="1" x14ac:dyDescent="0.25">
      <c r="A136" s="31"/>
      <c r="B136" s="104">
        <v>45</v>
      </c>
      <c r="C136" s="3" t="str">
        <f ca="1">IF(B136="","",CONCATENATE(OFFSET(List1!C$5,tisk!A135,0),"
",OFFSET(List1!D$5,tisk!A135,0),"
",OFFSET(List1!E$5,tisk!A135,0),"
",OFFSET(List1!F$5,tisk!A135,0)))</f>
        <v>Obec Malá Morava
Vysoký Potok 2
Malá Morava
78833</v>
      </c>
      <c r="D136" s="48" t="str">
        <f ca="1">IF(B136="","",OFFSET(List1!K$5,tisk!A135,0))</f>
        <v>Podpora prodejen v místních částech obce Malá Morava</v>
      </c>
      <c r="E136" s="105">
        <f ca="1">IF(B136="","",OFFSET(List1!N$5,tisk!A135,0))</f>
        <v>120000</v>
      </c>
      <c r="F136" s="28" t="str">
        <f ca="1">IF(B136="","",OFFSET(List1!O$5,tisk!A135,0))</f>
        <v>1/2021</v>
      </c>
      <c r="G136" s="103">
        <f ca="1">IF(B136="","",OFFSET(List1!Q$5,tisk!A135,0))</f>
        <v>60000</v>
      </c>
      <c r="H136" s="106" t="str">
        <f ca="1">IF(B136="","",OFFSET(List1!R$5,tisk!A135,0))</f>
        <v>31.1.2022</v>
      </c>
      <c r="I136" s="104">
        <f ca="1">IF(B136="","",OFFSET(List1!S$5,tisk!A135,0))</f>
        <v>90</v>
      </c>
      <c r="J136" s="104">
        <f ca="1">IF(B136="","",OFFSET(List1!T$5,tisk!A135,0))</f>
        <v>150</v>
      </c>
      <c r="K136" s="104">
        <f ca="1">IF(B136="","",OFFSET(List1!U$5,tisk!A135,0))</f>
        <v>100</v>
      </c>
      <c r="L136" s="104">
        <f ca="1">IF(B136="","",OFFSET(List1!V$5,tisk!A135,0))</f>
        <v>340</v>
      </c>
      <c r="M136" s="103">
        <f ca="1">IF(B136="","",OFFSET(List1!W$5,tisk!A135,0))</f>
        <v>60000</v>
      </c>
      <c r="N136" s="103" t="str">
        <f ca="1">IF(B136="","",OFFSET(List1!X$5,tisk!A135,0))</f>
        <v>NEINV</v>
      </c>
      <c r="O136" s="103" t="str">
        <f ca="1">IF(B136="","",OFFSET(List1!Y$5,tisk!A135,0))</f>
        <v>NE</v>
      </c>
    </row>
    <row r="137" spans="1:15" s="2" customFormat="1" ht="105" x14ac:dyDescent="0.25">
      <c r="A137" s="31"/>
      <c r="B137" s="104"/>
      <c r="C137" s="3" t="str">
        <f ca="1">IF(B136="","",CONCATENATE("Okres ",OFFSET(List1!G$5,tisk!A135,0),"
","Právní forma","
",OFFSET(List1!H$5,tisk!A135,0),"
","IČO ",OFFSET(List1!I$5,tisk!A135,0),"
 ","B.Ú. ",OFFSET(List1!J$5,tisk!A135,0)))</f>
        <v>Okres Šumperk
Právní forma
Obec, městská část hlavního města Prahy
IČO 00302970
 B.Ú. xxxxxxxx</v>
      </c>
      <c r="D137" s="5" t="str">
        <f ca="1">IF(B136="","",OFFSET(List1!L$5,tisk!A135,0))</f>
        <v>Projekt je zaměřen na podporu provozu prodejen, které jsou situovány v místních částech obce Malá Morava, a to Vojtíškov a Podlesí. Provozovny jsou zřizovány soukromými subjekty a bude jim nabídnuta, neinvestiční dotace na provoz.</v>
      </c>
      <c r="E137" s="105"/>
      <c r="F137" s="27"/>
      <c r="G137" s="103"/>
      <c r="H137" s="106"/>
      <c r="I137" s="104"/>
      <c r="J137" s="104"/>
      <c r="K137" s="104"/>
      <c r="L137" s="104"/>
      <c r="M137" s="103"/>
      <c r="N137" s="103"/>
      <c r="O137" s="103"/>
    </row>
    <row r="138" spans="1:15" s="2" customFormat="1" ht="90" x14ac:dyDescent="0.25">
      <c r="A138" s="31">
        <f>ROW()/3-1</f>
        <v>45</v>
      </c>
      <c r="B138" s="104"/>
      <c r="C138" s="3"/>
      <c r="D138" s="5" t="str">
        <f ca="1">IF(B136="","",CONCATENATE("Dotace bude použita na:",OFFSET(List1!M$5,tisk!A135,0)))</f>
        <v>Dotace bude použita na:neinvestiční dotace (transfer) dvěma podnikatelským subjektům na provoz prodejen v místních částech obce Malá Morava a to místní část Vojtíškov a místní část Podlesí.</v>
      </c>
      <c r="E138" s="105"/>
      <c r="F138" s="28" t="str">
        <f ca="1">IF(B136="","",OFFSET(List1!P$5,tisk!A135,0))</f>
        <v>12/2021</v>
      </c>
      <c r="G138" s="103"/>
      <c r="H138" s="106"/>
      <c r="I138" s="104"/>
      <c r="J138" s="104"/>
      <c r="K138" s="104"/>
      <c r="L138" s="104"/>
      <c r="M138" s="103"/>
      <c r="N138" s="103"/>
      <c r="O138" s="103"/>
    </row>
    <row r="139" spans="1:15" s="2" customFormat="1" ht="75" customHeight="1" x14ac:dyDescent="0.25">
      <c r="A139" s="31"/>
      <c r="B139" s="104">
        <v>46</v>
      </c>
      <c r="C139" s="3" t="str">
        <f ca="1">IF(B139="","",CONCATENATE(OFFSET(List1!C$5,tisk!A138,0),"
",OFFSET(List1!D$5,tisk!A138,0),"
",OFFSET(List1!E$5,tisk!A138,0),"
",OFFSET(List1!F$5,tisk!A138,0)))</f>
        <v>Obec Alojzov
Alojzov 113
Alojzov
79804</v>
      </c>
      <c r="D139" s="48" t="str">
        <f ca="1">IF(B139="","",OFFSET(List1!K$5,tisk!A138,0))</f>
        <v>Dotace obchodu Alojzov r.2021</v>
      </c>
      <c r="E139" s="105">
        <f ca="1">IF(B139="","",OFFSET(List1!N$5,tisk!A138,0))</f>
        <v>144000</v>
      </c>
      <c r="F139" s="28" t="str">
        <f ca="1">IF(B139="","",OFFSET(List1!O$5,tisk!A138,0))</f>
        <v>1/2021</v>
      </c>
      <c r="G139" s="103">
        <f ca="1">IF(B139="","",OFFSET(List1!Q$5,tisk!A138,0))</f>
        <v>72000</v>
      </c>
      <c r="H139" s="106" t="str">
        <f ca="1">IF(B139="","",OFFSET(List1!R$5,tisk!A138,0))</f>
        <v>31.1.2022</v>
      </c>
      <c r="I139" s="104">
        <f ca="1">IF(B139="","",OFFSET(List1!S$5,tisk!A138,0))</f>
        <v>110</v>
      </c>
      <c r="J139" s="104">
        <f ca="1">IF(B139="","",OFFSET(List1!T$5,tisk!A138,0))</f>
        <v>170</v>
      </c>
      <c r="K139" s="104">
        <f ca="1">IF(B139="","",OFFSET(List1!U$5,tisk!A138,0))</f>
        <v>50</v>
      </c>
      <c r="L139" s="104">
        <f ca="1">IF(B139="","",OFFSET(List1!V$5,tisk!A138,0))</f>
        <v>330</v>
      </c>
      <c r="M139" s="103">
        <f ca="1">IF(B139="","",OFFSET(List1!W$5,tisk!A138,0))</f>
        <v>72000</v>
      </c>
      <c r="N139" s="103" t="str">
        <f ca="1">IF(B139="","",OFFSET(List1!X$5,tisk!A138,0))</f>
        <v>NEINV</v>
      </c>
      <c r="O139" s="103" t="str">
        <f ca="1">IF(B139="","",OFFSET(List1!Y$5,tisk!A138,0))</f>
        <v>NE</v>
      </c>
    </row>
    <row r="140" spans="1:15" s="2" customFormat="1" ht="105" x14ac:dyDescent="0.25">
      <c r="A140" s="31"/>
      <c r="B140" s="104"/>
      <c r="C140" s="3" t="str">
        <f ca="1">IF(B139="","",CONCATENATE("Okres ",OFFSET(List1!G$5,tisk!A138,0),"
","Právní forma","
",OFFSET(List1!H$5,tisk!A138,0),"
","IČO ",OFFSET(List1!I$5,tisk!A138,0),"
 ","B.Ú. ",OFFSET(List1!J$5,tisk!A138,0)))</f>
        <v>Okres Prostějov
Právní forma
Obec, městská část hlavního města Prahy
IČO 00488542
 B.Ú. xxxxxxxx</v>
      </c>
      <c r="D140" s="5" t="str">
        <f ca="1">IF(B139="","",OFFSET(List1!L$5,tisk!A138,0))</f>
        <v>Jedná se o podporu jediné prodejny potravin se smíšeným zbožím v naší obci, která je důležitá pro místní občany-osamělé starší důchodce a matky na MD, kteří se těžko dostanou do obchodů v Prostějově. Otevírací doba je 6x týdně (po-so).</v>
      </c>
      <c r="E140" s="105"/>
      <c r="F140" s="27"/>
      <c r="G140" s="103"/>
      <c r="H140" s="106"/>
      <c r="I140" s="104"/>
      <c r="J140" s="104"/>
      <c r="K140" s="104"/>
      <c r="L140" s="104"/>
      <c r="M140" s="103"/>
      <c r="N140" s="103"/>
      <c r="O140" s="103"/>
    </row>
    <row r="141" spans="1:15" s="2" customFormat="1" ht="45" x14ac:dyDescent="0.25">
      <c r="A141" s="31">
        <f>ROW()/3-1</f>
        <v>46</v>
      </c>
      <c r="B141" s="104"/>
      <c r="C141" s="3"/>
      <c r="D141" s="5" t="str">
        <f ca="1">IF(B139="","",CONCATENATE("Dotace bude použita na:",OFFSET(List1!M$5,tisk!A138,0)))</f>
        <v>Dotace bude použita na:příspěvek na dotaci poskytnutou obcí na mzdové náklady provozovatele obchodu.</v>
      </c>
      <c r="E141" s="105"/>
      <c r="F141" s="28" t="str">
        <f ca="1">IF(B139="","",OFFSET(List1!P$5,tisk!A138,0))</f>
        <v>12/2021</v>
      </c>
      <c r="G141" s="103"/>
      <c r="H141" s="106"/>
      <c r="I141" s="104"/>
      <c r="J141" s="104"/>
      <c r="K141" s="104"/>
      <c r="L141" s="104"/>
      <c r="M141" s="103"/>
      <c r="N141" s="103"/>
      <c r="O141" s="103"/>
    </row>
    <row r="142" spans="1:15" s="2" customFormat="1" ht="75" customHeight="1" x14ac:dyDescent="0.25">
      <c r="A142" s="31"/>
      <c r="B142" s="104">
        <v>47</v>
      </c>
      <c r="C142" s="3" t="str">
        <f ca="1">IF(B142="","",CONCATENATE(OFFSET(List1!C$5,tisk!A141,0),"
",OFFSET(List1!D$5,tisk!A141,0),"
",OFFSET(List1!E$5,tisk!A141,0),"
",OFFSET(List1!F$5,tisk!A141,0)))</f>
        <v>Obec Dobrochov
Dobrochov 43
Dobrochov
79807</v>
      </c>
      <c r="D142" s="48" t="str">
        <f ca="1">IF(B142="","",OFFSET(List1!K$5,tisk!A141,0))</f>
        <v>Dofinancování neinvestičních nákladů provozu prodejny v Dobrochově v roce 2021</v>
      </c>
      <c r="E142" s="105">
        <f ca="1">IF(B142="","",OFFSET(List1!N$5,tisk!A141,0))</f>
        <v>160000</v>
      </c>
      <c r="F142" s="28" t="str">
        <f ca="1">IF(B142="","",OFFSET(List1!O$5,tisk!A141,0))</f>
        <v>1/2021</v>
      </c>
      <c r="G142" s="103">
        <f ca="1">IF(B142="","",OFFSET(List1!Q$5,tisk!A141,0))</f>
        <v>80000</v>
      </c>
      <c r="H142" s="106" t="str">
        <f ca="1">IF(B142="","",OFFSET(List1!R$5,tisk!A141,0))</f>
        <v>31.1.2022</v>
      </c>
      <c r="I142" s="104">
        <f ca="1">IF(B142="","",OFFSET(List1!S$5,tisk!A141,0))</f>
        <v>110</v>
      </c>
      <c r="J142" s="104">
        <f ca="1">IF(B142="","",OFFSET(List1!T$5,tisk!A141,0))</f>
        <v>170</v>
      </c>
      <c r="K142" s="104">
        <f ca="1">IF(B142="","",OFFSET(List1!U$5,tisk!A141,0))</f>
        <v>50</v>
      </c>
      <c r="L142" s="104">
        <f ca="1">IF(B142="","",OFFSET(List1!V$5,tisk!A141,0))</f>
        <v>330</v>
      </c>
      <c r="M142" s="103">
        <f ca="1">IF(B142="","",OFFSET(List1!W$5,tisk!A141,0))</f>
        <v>80000</v>
      </c>
      <c r="N142" s="103" t="str">
        <f ca="1">IF(B142="","",OFFSET(List1!X$5,tisk!A141,0))</f>
        <v>NEINV</v>
      </c>
      <c r="O142" s="103" t="str">
        <f ca="1">IF(B142="","",OFFSET(List1!Y$5,tisk!A141,0))</f>
        <v>NE</v>
      </c>
    </row>
    <row r="143" spans="1:15" s="2" customFormat="1" ht="105" x14ac:dyDescent="0.25">
      <c r="A143" s="31"/>
      <c r="B143" s="104"/>
      <c r="C143" s="3" t="str">
        <f ca="1">IF(B142="","",CONCATENATE("Okres ",OFFSET(List1!G$5,tisk!A141,0),"
","Právní forma","
",OFFSET(List1!H$5,tisk!A141,0),"
","IČO ",OFFSET(List1!I$5,tisk!A141,0),"
 ","B.Ú. ",OFFSET(List1!J$5,tisk!A141,0)))</f>
        <v>Okres Prostějov
Právní forma
Obec, městská část hlavního města Prahy
IČO 47922311
 B.Ú. xxxxxxxx</v>
      </c>
      <c r="D143" s="5" t="str">
        <f ca="1">IF(B142="","",OFFSET(List1!L$5,tisk!A141,0))</f>
        <v>Prodejna v obci Dobrochov je v objektuve vlastnictví obce a provozuje ji obec na vlastní náklady a na vlastní živnostenské oprávnění. Prodavačka je zaměstnána na HPP, otevřeno je denně od 7 do 11 hodin. Ztrátu  hradí obec z vlastního rozpočtu.</v>
      </c>
      <c r="E143" s="105"/>
      <c r="F143" s="27"/>
      <c r="G143" s="103"/>
      <c r="H143" s="106"/>
      <c r="I143" s="104"/>
      <c r="J143" s="104"/>
      <c r="K143" s="104"/>
      <c r="L143" s="104"/>
      <c r="M143" s="103"/>
      <c r="N143" s="103"/>
      <c r="O143" s="103"/>
    </row>
    <row r="144" spans="1:15" s="2" customFormat="1" ht="60" x14ac:dyDescent="0.25">
      <c r="A144" s="31">
        <f>ROW()/3-1</f>
        <v>47</v>
      </c>
      <c r="B144" s="104"/>
      <c r="C144" s="3"/>
      <c r="D144" s="5" t="str">
        <f ca="1">IF(B142="","",CONCATENATE("Dotace bude použita na:",OFFSET(List1!M$5,tisk!A141,0)))</f>
        <v>Dotace bude použita na:- vodné a stočné,
- elektrická energie,
- mzdové náklady.</v>
      </c>
      <c r="E144" s="105"/>
      <c r="F144" s="28" t="str">
        <f ca="1">IF(B142="","",OFFSET(List1!P$5,tisk!A141,0))</f>
        <v>12/2021</v>
      </c>
      <c r="G144" s="103"/>
      <c r="H144" s="106"/>
      <c r="I144" s="104"/>
      <c r="J144" s="104"/>
      <c r="K144" s="104"/>
      <c r="L144" s="104"/>
      <c r="M144" s="103"/>
      <c r="N144" s="103"/>
      <c r="O144" s="103"/>
    </row>
    <row r="145" spans="1:15" s="2" customFormat="1" ht="75" customHeight="1" x14ac:dyDescent="0.25">
      <c r="A145" s="31"/>
      <c r="B145" s="104">
        <v>48</v>
      </c>
      <c r="C145" s="3" t="str">
        <f ca="1">IF(B145="","",CONCATENATE(OFFSET(List1!C$5,tisk!A144,0),"
",OFFSET(List1!D$5,tisk!A144,0),"
",OFFSET(List1!E$5,tisk!A144,0),"
",OFFSET(List1!F$5,tisk!A144,0)))</f>
        <v>Obec Třeština
Třeština 10
Třeština
78973</v>
      </c>
      <c r="D145" s="48" t="str">
        <f ca="1">IF(B145="","",OFFSET(List1!K$5,tisk!A144,0))</f>
        <v>Udržení prodejny v Třeštině - 2021.</v>
      </c>
      <c r="E145" s="105">
        <f ca="1">IF(B145="","",OFFSET(List1!N$5,tisk!A144,0))</f>
        <v>120000</v>
      </c>
      <c r="F145" s="28" t="str">
        <f ca="1">IF(B145="","",OFFSET(List1!O$5,tisk!A144,0))</f>
        <v>1/2021</v>
      </c>
      <c r="G145" s="103">
        <f ca="1">IF(B145="","",OFFSET(List1!Q$5,tisk!A144,0))</f>
        <v>60000</v>
      </c>
      <c r="H145" s="106" t="str">
        <f ca="1">IF(B145="","",OFFSET(List1!R$5,tisk!A144,0))</f>
        <v>31.1.2022</v>
      </c>
      <c r="I145" s="104">
        <f ca="1">IF(B145="","",OFFSET(List1!S$5,tisk!A144,0))</f>
        <v>110</v>
      </c>
      <c r="J145" s="104">
        <f ca="1">IF(B145="","",OFFSET(List1!T$5,tisk!A144,0))</f>
        <v>170</v>
      </c>
      <c r="K145" s="104">
        <f ca="1">IF(B145="","",OFFSET(List1!U$5,tisk!A144,0))</f>
        <v>50</v>
      </c>
      <c r="L145" s="104">
        <f ca="1">IF(B145="","",OFFSET(List1!V$5,tisk!A144,0))</f>
        <v>330</v>
      </c>
      <c r="M145" s="103">
        <f ca="1">IF(B145="","",OFFSET(List1!W$5,tisk!A144,0))</f>
        <v>60000</v>
      </c>
      <c r="N145" s="103" t="str">
        <f ca="1">IF(B145="","",OFFSET(List1!X$5,tisk!A144,0))</f>
        <v>NEINV</v>
      </c>
      <c r="O145" s="103" t="str">
        <f ca="1">IF(B145="","",OFFSET(List1!Y$5,tisk!A144,0))</f>
        <v>NE</v>
      </c>
    </row>
    <row r="146" spans="1:15" s="2" customFormat="1" ht="90" x14ac:dyDescent="0.25">
      <c r="A146" s="31"/>
      <c r="B146" s="104"/>
      <c r="C146" s="3" t="str">
        <f ca="1">IF(B145="","",CONCATENATE("Okres ",OFFSET(List1!G$5,tisk!A144,0),"
","Právní forma","
",OFFSET(List1!H$5,tisk!A144,0),"
","IČO ",OFFSET(List1!I$5,tisk!A144,0),"
 ","B.Ú. ",OFFSET(List1!J$5,tisk!A144,0)))</f>
        <v>Okres Šumperk
Právní forma
Obec, městská část hlavního města Prahy
IČO 00635987
 B.Ú. xxxxxxxx</v>
      </c>
      <c r="D146" s="5" t="str">
        <f ca="1">IF(B145="","",OFFSET(List1!L$5,tisk!A144,0))</f>
        <v>Podpora ztrátového provozu prodejny v obci Třeština.</v>
      </c>
      <c r="E146" s="105"/>
      <c r="F146" s="27"/>
      <c r="G146" s="103"/>
      <c r="H146" s="106"/>
      <c r="I146" s="104"/>
      <c r="J146" s="104"/>
      <c r="K146" s="104"/>
      <c r="L146" s="104"/>
      <c r="M146" s="103"/>
      <c r="N146" s="103"/>
      <c r="O146" s="103"/>
    </row>
    <row r="147" spans="1:15" s="2" customFormat="1" ht="60" x14ac:dyDescent="0.25">
      <c r="A147" s="31">
        <f>ROW()/3-1</f>
        <v>48</v>
      </c>
      <c r="B147" s="104"/>
      <c r="C147" s="3"/>
      <c r="D147" s="5" t="str">
        <f ca="1">IF(B145="","",CONCATENATE("Dotace bude použita na:",OFFSET(List1!M$5,tisk!A144,0)))</f>
        <v>Dotace bude použita na:úhradu příspěvku spotřebnímu družstvu JEDNOTA na krytí ztráty z provozování prodejny v naší obci.</v>
      </c>
      <c r="E147" s="105"/>
      <c r="F147" s="28" t="str">
        <f ca="1">IF(B145="","",OFFSET(List1!P$5,tisk!A144,0))</f>
        <v>12/2021</v>
      </c>
      <c r="G147" s="103"/>
      <c r="H147" s="106"/>
      <c r="I147" s="104"/>
      <c r="J147" s="104"/>
      <c r="K147" s="104"/>
      <c r="L147" s="104"/>
      <c r="M147" s="103"/>
      <c r="N147" s="103"/>
      <c r="O147" s="103"/>
    </row>
    <row r="148" spans="1:15" s="2" customFormat="1" ht="75" customHeight="1" x14ac:dyDescent="0.25">
      <c r="A148" s="31"/>
      <c r="B148" s="104">
        <v>49</v>
      </c>
      <c r="C148" s="3" t="str">
        <f ca="1">IF(B148="","",CONCATENATE(OFFSET(List1!C$5,tisk!A147,0),"
",OFFSET(List1!D$5,tisk!A147,0),"
",OFFSET(List1!E$5,tisk!A147,0),"
",OFFSET(List1!F$5,tisk!A147,0)))</f>
        <v>Obec Bílovice-Lutotín
Bílovice 39
Bílovice - Lutotín
79841</v>
      </c>
      <c r="D148" s="48" t="str">
        <f ca="1">IF(B148="","",OFFSET(List1!K$5,tisk!A147,0))</f>
        <v>Prodejna smíšeného zboží Bílovice</v>
      </c>
      <c r="E148" s="105">
        <f ca="1">IF(B148="","",OFFSET(List1!N$5,tisk!A147,0))</f>
        <v>50000</v>
      </c>
      <c r="F148" s="28" t="str">
        <f ca="1">IF(B148="","",OFFSET(List1!O$5,tisk!A147,0))</f>
        <v>1/2021</v>
      </c>
      <c r="G148" s="103">
        <f ca="1">IF(B148="","",OFFSET(List1!Q$5,tisk!A147,0))</f>
        <v>25000</v>
      </c>
      <c r="H148" s="106" t="str">
        <f ca="1">IF(B148="","",OFFSET(List1!R$5,tisk!A147,0))</f>
        <v>31.1.2022</v>
      </c>
      <c r="I148" s="104">
        <f ca="1">IF(B148="","",OFFSET(List1!S$5,tisk!A147,0))</f>
        <v>90</v>
      </c>
      <c r="J148" s="104">
        <f ca="1">IF(B148="","",OFFSET(List1!T$5,tisk!A147,0))</f>
        <v>170</v>
      </c>
      <c r="K148" s="104">
        <f ca="1">IF(B148="","",OFFSET(List1!U$5,tisk!A147,0))</f>
        <v>50</v>
      </c>
      <c r="L148" s="104">
        <f ca="1">IF(B148="","",OFFSET(List1!V$5,tisk!A147,0))</f>
        <v>310</v>
      </c>
      <c r="M148" s="103">
        <f ca="1">IF(B148="","",OFFSET(List1!W$5,tisk!A147,0))</f>
        <v>25000</v>
      </c>
      <c r="N148" s="103" t="str">
        <f ca="1">IF(B148="","",OFFSET(List1!X$5,tisk!A147,0))</f>
        <v>NEINV</v>
      </c>
      <c r="O148" s="103" t="str">
        <f ca="1">IF(B148="","",OFFSET(List1!Y$5,tisk!A147,0))</f>
        <v>NE</v>
      </c>
    </row>
    <row r="149" spans="1:15" s="2" customFormat="1" ht="90" x14ac:dyDescent="0.25">
      <c r="A149" s="31"/>
      <c r="B149" s="104"/>
      <c r="C149" s="3" t="str">
        <f ca="1">IF(B148="","",CONCATENATE("Okres ",OFFSET(List1!G$5,tisk!A147,0),"
","Právní forma","
",OFFSET(List1!H$5,tisk!A147,0),"
","IČO ",OFFSET(List1!I$5,tisk!A147,0),"
 ","B.Ú. ",OFFSET(List1!J$5,tisk!A147,0)))</f>
        <v>Okres Prostějov
Právní forma
Obec, městská část hlavního města Prahy
IČO 00288012
 B.Ú. xxxxxxxx</v>
      </c>
      <c r="D149" s="5" t="str">
        <f ca="1">IF(B148="","",OFFSET(List1!L$5,tisk!A147,0))</f>
        <v>Předmětem je podpora provozu prodejny smíšeného zboží v Bílovicích</v>
      </c>
      <c r="E149" s="105"/>
      <c r="F149" s="27"/>
      <c r="G149" s="103"/>
      <c r="H149" s="106"/>
      <c r="I149" s="104"/>
      <c r="J149" s="104"/>
      <c r="K149" s="104"/>
      <c r="L149" s="104"/>
      <c r="M149" s="103"/>
      <c r="N149" s="103"/>
      <c r="O149" s="103"/>
    </row>
    <row r="150" spans="1:15" s="2" customFormat="1" ht="60" x14ac:dyDescent="0.25">
      <c r="A150" s="31">
        <f>ROW()/3-1</f>
        <v>49</v>
      </c>
      <c r="B150" s="104"/>
      <c r="C150" s="3"/>
      <c r="D150" s="5" t="str">
        <f ca="1">IF(B148="","",CONCATENATE("Dotace bude použita na:",OFFSET(List1!M$5,tisk!A147,0)))</f>
        <v>Dotace bude použita na:úhradu provozních nákladů na chod prodejny, elektřiny a části nákladů na obsluhu prodejny.</v>
      </c>
      <c r="E150" s="105"/>
      <c r="F150" s="28" t="str">
        <f ca="1">IF(B148="","",OFFSET(List1!P$5,tisk!A147,0))</f>
        <v>12/2021</v>
      </c>
      <c r="G150" s="103"/>
      <c r="H150" s="106"/>
      <c r="I150" s="104"/>
      <c r="J150" s="104"/>
      <c r="K150" s="104"/>
      <c r="L150" s="104"/>
      <c r="M150" s="103"/>
      <c r="N150" s="103"/>
      <c r="O150" s="103"/>
    </row>
    <row r="151" spans="1:15" s="2" customFormat="1" ht="75" customHeight="1" x14ac:dyDescent="0.25">
      <c r="A151" s="31"/>
      <c r="B151" s="104">
        <v>50</v>
      </c>
      <c r="C151" s="3" t="str">
        <f ca="1">IF(B151="","",CONCATENATE(OFFSET(List1!C$5,tisk!A150,0),"
",OFFSET(List1!D$5,tisk!A150,0),"
",OFFSET(List1!E$5,tisk!A150,0),"
",OFFSET(List1!F$5,tisk!A150,0)))</f>
        <v>Obec Nemile
Nemile 93
Nemile
78901</v>
      </c>
      <c r="D151" s="48" t="str">
        <f ca="1">IF(B151="","",OFFSET(List1!K$5,tisk!A150,0))</f>
        <v>Podpora obchodu v Nemili - místní části Lupěném</v>
      </c>
      <c r="E151" s="105">
        <f ca="1">IF(B151="","",OFFSET(List1!N$5,tisk!A150,0))</f>
        <v>40000</v>
      </c>
      <c r="F151" s="28" t="str">
        <f ca="1">IF(B151="","",OFFSET(List1!O$5,tisk!A150,0))</f>
        <v>1/2021</v>
      </c>
      <c r="G151" s="103">
        <f ca="1">IF(B151="","",OFFSET(List1!Q$5,tisk!A150,0))</f>
        <v>20000</v>
      </c>
      <c r="H151" s="106" t="str">
        <f ca="1">IF(B151="","",OFFSET(List1!R$5,tisk!A150,0))</f>
        <v>31.1.2022</v>
      </c>
      <c r="I151" s="104">
        <f ca="1">IF(B151="","",OFFSET(List1!S$5,tisk!A150,0))</f>
        <v>70</v>
      </c>
      <c r="J151" s="104">
        <f ca="1">IF(B151="","",OFFSET(List1!T$5,tisk!A150,0))</f>
        <v>170</v>
      </c>
      <c r="K151" s="104">
        <f ca="1">IF(B151="","",OFFSET(List1!U$5,tisk!A150,0))</f>
        <v>50</v>
      </c>
      <c r="L151" s="104">
        <f ca="1">IF(B151="","",OFFSET(List1!V$5,tisk!A150,0))</f>
        <v>290</v>
      </c>
      <c r="M151" s="103">
        <f ca="1">IF(B151="","",OFFSET(List1!W$5,tisk!A150,0))</f>
        <v>20000</v>
      </c>
      <c r="N151" s="103" t="str">
        <f ca="1">IF(B151="","",OFFSET(List1!X$5,tisk!A150,0))</f>
        <v>NEINV</v>
      </c>
      <c r="O151" s="103" t="str">
        <f ca="1">IF(B151="","",OFFSET(List1!Y$5,tisk!A150,0))</f>
        <v>NE</v>
      </c>
    </row>
    <row r="152" spans="1:15" s="2" customFormat="1" ht="90" x14ac:dyDescent="0.25">
      <c r="A152" s="31"/>
      <c r="B152" s="104"/>
      <c r="C152" s="3" t="str">
        <f ca="1">IF(B151="","",CONCATENATE("Okres ",OFFSET(List1!G$5,tisk!A150,0),"
","Právní forma","
",OFFSET(List1!H$5,tisk!A150,0),"
","IČO ",OFFSET(List1!I$5,tisk!A150,0),"
 ","B.Ú. ",OFFSET(List1!J$5,tisk!A150,0)))</f>
        <v>Okres Šumperk
Právní forma
Obec, městská část hlavního města Prahy
IČO 00635871
 B.Ú. xxxxxxxx</v>
      </c>
      <c r="D152" s="5" t="str">
        <f ca="1">IF(B151="","",OFFSET(List1!L$5,tisk!A150,0))</f>
        <v>Podpora obchodu v Nemili - místní části Lupěném</v>
      </c>
      <c r="E152" s="105"/>
      <c r="F152" s="27"/>
      <c r="G152" s="103"/>
      <c r="H152" s="106"/>
      <c r="I152" s="104"/>
      <c r="J152" s="104"/>
      <c r="K152" s="104"/>
      <c r="L152" s="104"/>
      <c r="M152" s="103"/>
      <c r="N152" s="103"/>
      <c r="O152" s="103"/>
    </row>
    <row r="153" spans="1:15" s="2" customFormat="1" ht="30" x14ac:dyDescent="0.25">
      <c r="A153" s="31">
        <f>ROW()/3-1</f>
        <v>50</v>
      </c>
      <c r="B153" s="104"/>
      <c r="C153" s="3"/>
      <c r="D153" s="5" t="str">
        <f ca="1">IF(B151="","",CONCATENATE("Dotace bude použita na:",OFFSET(List1!M$5,tisk!A150,0)))</f>
        <v>Dotace bude použita na:úhradu nákladů na energie.</v>
      </c>
      <c r="E153" s="105"/>
      <c r="F153" s="28" t="str">
        <f ca="1">IF(B151="","",OFFSET(List1!P$5,tisk!A150,0))</f>
        <v>12/2021</v>
      </c>
      <c r="G153" s="103"/>
      <c r="H153" s="106"/>
      <c r="I153" s="104"/>
      <c r="J153" s="104"/>
      <c r="K153" s="104"/>
      <c r="L153" s="104"/>
      <c r="M153" s="103"/>
      <c r="N153" s="103"/>
      <c r="O153" s="103"/>
    </row>
    <row r="154" spans="1:15" s="2" customFormat="1" ht="75" customHeight="1" x14ac:dyDescent="0.25">
      <c r="A154" s="31"/>
      <c r="B154" s="81" t="str">
        <f ca="1">IF(OFFSET(List1!B$5,tisk!A153,0)&gt;0,OFFSET(List1!B$5,tisk!A153,0),"")</f>
        <v/>
      </c>
      <c r="C154" s="3" t="str">
        <f ca="1">IF(B154="","",CONCATENATE(OFFSET(List1!C$5,tisk!A153,0),"
",OFFSET(List1!D$5,tisk!A153,0),"
",OFFSET(List1!E$5,tisk!A153,0),"
",OFFSET(List1!F$5,tisk!A153,0)))</f>
        <v/>
      </c>
      <c r="D154" s="48" t="str">
        <f ca="1">IF(B154="","",OFFSET(List1!K$5,tisk!A153,0))</f>
        <v/>
      </c>
      <c r="E154" s="83" t="str">
        <f ca="1">IF(B154="","",OFFSET(List1!N$5,tisk!A153,0))</f>
        <v/>
      </c>
      <c r="F154" s="28" t="str">
        <f ca="1">IF(B154="","",OFFSET(List1!O$5,tisk!A153,0))</f>
        <v/>
      </c>
      <c r="G154" s="82" t="str">
        <f ca="1">IF(B154="","",OFFSET(List1!Q$5,tisk!A153,0))</f>
        <v/>
      </c>
      <c r="H154" s="84" t="str">
        <f ca="1">IF(B154="","",OFFSET(List1!R$5,tisk!A153,0))</f>
        <v/>
      </c>
      <c r="I154" s="81" t="str">
        <f ca="1">IF(B154="","",OFFSET(List1!S$5,tisk!A153,0))</f>
        <v/>
      </c>
      <c r="J154" s="81" t="str">
        <f ca="1">IF(B154="","",OFFSET(List1!T$5,tisk!A153,0))</f>
        <v/>
      </c>
      <c r="K154" s="81" t="str">
        <f ca="1">IF(B154="","",OFFSET(List1!U$5,tisk!A153,0))</f>
        <v/>
      </c>
      <c r="L154" s="81" t="str">
        <f ca="1">IF(B154="","",OFFSET(List1!V$5,tisk!A153,0))</f>
        <v/>
      </c>
      <c r="M154" s="82" t="str">
        <f ca="1">IF(B154="","",OFFSET(List1!W$5,tisk!A153,0))</f>
        <v/>
      </c>
    </row>
    <row r="155" spans="1:15" s="2" customFormat="1" x14ac:dyDescent="0.25">
      <c r="A155" s="32"/>
      <c r="C155" s="3"/>
      <c r="D155" s="5"/>
      <c r="E155" s="9"/>
      <c r="F155" s="29"/>
      <c r="G155" s="7"/>
      <c r="M155" s="7"/>
    </row>
    <row r="156" spans="1:15" s="2" customFormat="1" x14ac:dyDescent="0.25">
      <c r="A156" s="32"/>
      <c r="C156" s="3"/>
      <c r="D156" s="5"/>
      <c r="E156" s="9"/>
      <c r="F156" s="29"/>
      <c r="G156" s="7"/>
      <c r="M156" s="7"/>
    </row>
    <row r="157" spans="1:15" s="2" customFormat="1" x14ac:dyDescent="0.25">
      <c r="A157" s="32"/>
      <c r="C157" s="3"/>
      <c r="D157" s="5"/>
      <c r="E157" s="9"/>
      <c r="F157" s="29"/>
      <c r="G157" s="7"/>
      <c r="M157" s="7"/>
    </row>
    <row r="158" spans="1:15" s="2" customFormat="1" x14ac:dyDescent="0.25">
      <c r="A158" s="32"/>
      <c r="C158" s="3"/>
      <c r="D158" s="5"/>
      <c r="E158" s="9"/>
      <c r="F158" s="29"/>
      <c r="G158" s="7"/>
      <c r="M158" s="7"/>
    </row>
    <row r="159" spans="1:15" s="2" customFormat="1" x14ac:dyDescent="0.25">
      <c r="A159" s="32"/>
      <c r="C159" s="3"/>
      <c r="D159" s="5"/>
      <c r="E159" s="9"/>
      <c r="F159" s="29"/>
      <c r="G159" s="7"/>
      <c r="M159" s="7"/>
    </row>
    <row r="160" spans="1:15" s="2" customFormat="1" x14ac:dyDescent="0.25">
      <c r="A160" s="32"/>
      <c r="C160" s="3"/>
      <c r="D160" s="5"/>
      <c r="E160" s="9"/>
      <c r="F160" s="29"/>
      <c r="G160" s="7"/>
      <c r="M160" s="7"/>
    </row>
    <row r="161" spans="1:13" s="2" customFormat="1" x14ac:dyDescent="0.25">
      <c r="A161" s="32"/>
      <c r="C161" s="3"/>
      <c r="D161" s="5"/>
      <c r="E161" s="9"/>
      <c r="F161" s="29"/>
      <c r="G161" s="7"/>
      <c r="M161" s="7"/>
    </row>
    <row r="162" spans="1:13" s="2" customFormat="1" x14ac:dyDescent="0.25">
      <c r="A162" s="32"/>
      <c r="C162" s="3"/>
      <c r="D162" s="5"/>
      <c r="E162" s="9"/>
      <c r="F162" s="29"/>
      <c r="G162" s="7"/>
      <c r="M162" s="7"/>
    </row>
    <row r="163" spans="1:13" s="2" customFormat="1" x14ac:dyDescent="0.25">
      <c r="A163" s="32"/>
      <c r="C163" s="3"/>
      <c r="D163" s="5"/>
      <c r="E163" s="9"/>
      <c r="F163" s="29"/>
      <c r="G163" s="7"/>
      <c r="M163" s="7"/>
    </row>
    <row r="164" spans="1:13" s="2" customFormat="1" x14ac:dyDescent="0.25">
      <c r="A164" s="32"/>
      <c r="C164" s="3"/>
      <c r="D164" s="5"/>
      <c r="E164" s="9"/>
      <c r="F164" s="29"/>
      <c r="G164" s="7"/>
      <c r="M164" s="7"/>
    </row>
    <row r="165" spans="1:13" s="2" customFormat="1" x14ac:dyDescent="0.25">
      <c r="A165" s="32"/>
      <c r="C165" s="3"/>
      <c r="D165" s="5"/>
      <c r="E165" s="9"/>
      <c r="F165" s="29"/>
      <c r="G165" s="7"/>
      <c r="M165" s="7"/>
    </row>
    <row r="166" spans="1:13" s="2" customFormat="1" x14ac:dyDescent="0.25">
      <c r="A166" s="32"/>
      <c r="C166" s="3"/>
      <c r="D166" s="5"/>
      <c r="E166" s="9"/>
      <c r="F166" s="29"/>
      <c r="G166" s="7"/>
      <c r="M166" s="7"/>
    </row>
    <row r="167" spans="1:13" s="2" customFormat="1" x14ac:dyDescent="0.25">
      <c r="A167" s="32"/>
      <c r="C167" s="3"/>
      <c r="D167" s="5"/>
      <c r="E167" s="9"/>
      <c r="F167" s="29"/>
      <c r="G167" s="7"/>
      <c r="M167" s="7"/>
    </row>
    <row r="168" spans="1:13" s="2" customFormat="1" x14ac:dyDescent="0.25">
      <c r="A168" s="32"/>
      <c r="C168" s="3"/>
      <c r="D168" s="5"/>
      <c r="E168" s="9"/>
      <c r="F168" s="29"/>
      <c r="G168" s="7"/>
      <c r="M168" s="7"/>
    </row>
    <row r="169" spans="1:13" x14ac:dyDescent="0.25">
      <c r="C169" s="3"/>
      <c r="D169" s="5"/>
      <c r="E169" s="9"/>
      <c r="F169" s="29"/>
      <c r="G169" s="7"/>
      <c r="H169" s="2"/>
      <c r="I169" s="2"/>
      <c r="J169" s="2"/>
      <c r="K169" s="2"/>
      <c r="L169" s="2"/>
      <c r="M169" s="7"/>
    </row>
    <row r="170" spans="1:13" x14ac:dyDescent="0.25">
      <c r="C170" s="3"/>
      <c r="D170" s="5"/>
      <c r="E170" s="9"/>
      <c r="F170" s="29"/>
      <c r="G170" s="7"/>
      <c r="H170" s="2"/>
      <c r="I170" s="2"/>
      <c r="J170" s="2"/>
      <c r="K170" s="2"/>
      <c r="L170" s="2"/>
      <c r="M170" s="7"/>
    </row>
    <row r="171" spans="1:13" x14ac:dyDescent="0.25">
      <c r="C171" s="3"/>
      <c r="D171" s="5"/>
      <c r="E171" s="9"/>
      <c r="F171" s="29"/>
      <c r="G171" s="7"/>
      <c r="H171" s="2"/>
      <c r="I171" s="2"/>
      <c r="J171" s="2"/>
      <c r="K171" s="2"/>
      <c r="L171" s="2"/>
      <c r="M171" s="7"/>
    </row>
    <row r="172" spans="1:13" x14ac:dyDescent="0.25">
      <c r="C172" s="3"/>
      <c r="D172" s="5"/>
      <c r="E172" s="9"/>
      <c r="F172" s="29"/>
      <c r="G172" s="7"/>
      <c r="H172" s="2"/>
      <c r="I172" s="2"/>
      <c r="J172" s="2"/>
      <c r="K172" s="2"/>
      <c r="L172" s="2"/>
      <c r="M172" s="7"/>
    </row>
    <row r="173" spans="1:13" x14ac:dyDescent="0.25">
      <c r="C173" s="3"/>
      <c r="D173" s="5"/>
      <c r="E173" s="9"/>
      <c r="F173" s="29"/>
      <c r="G173" s="7"/>
      <c r="H173" s="2"/>
      <c r="I173" s="2"/>
      <c r="J173" s="2"/>
      <c r="K173" s="2"/>
      <c r="L173" s="2"/>
      <c r="M173" s="7"/>
    </row>
    <row r="174" spans="1:13" x14ac:dyDescent="0.25">
      <c r="C174" s="3"/>
      <c r="D174" s="5"/>
      <c r="E174" s="9"/>
      <c r="F174" s="29"/>
      <c r="G174" s="7"/>
      <c r="H174" s="2"/>
      <c r="I174" s="2"/>
      <c r="J174" s="2"/>
      <c r="K174" s="2"/>
      <c r="L174" s="2"/>
      <c r="M174" s="7"/>
    </row>
    <row r="175" spans="1:13" x14ac:dyDescent="0.25">
      <c r="C175" s="3"/>
      <c r="D175" s="5"/>
      <c r="E175" s="9"/>
      <c r="F175" s="29"/>
      <c r="G175" s="7"/>
      <c r="H175" s="2"/>
      <c r="I175" s="2"/>
      <c r="J175" s="2"/>
      <c r="K175" s="2"/>
      <c r="L175" s="2"/>
      <c r="M175" s="7"/>
    </row>
    <row r="176" spans="1:13" x14ac:dyDescent="0.25">
      <c r="C176" s="3"/>
      <c r="D176" s="5"/>
      <c r="E176" s="9"/>
      <c r="F176" s="29"/>
      <c r="G176" s="7"/>
      <c r="H176" s="2"/>
      <c r="I176" s="2"/>
      <c r="J176" s="2"/>
      <c r="K176" s="2"/>
      <c r="L176" s="2"/>
      <c r="M176" s="7"/>
    </row>
  </sheetData>
  <mergeCells count="552">
    <mergeCell ref="L151:L153"/>
    <mergeCell ref="M151:M153"/>
    <mergeCell ref="K148:K150"/>
    <mergeCell ref="L148:L150"/>
    <mergeCell ref="M148:M150"/>
    <mergeCell ref="B151:B153"/>
    <mergeCell ref="E151:E153"/>
    <mergeCell ref="G151:G153"/>
    <mergeCell ref="H151:H153"/>
    <mergeCell ref="I151:I153"/>
    <mergeCell ref="J151:J153"/>
    <mergeCell ref="K151:K153"/>
    <mergeCell ref="B148:B150"/>
    <mergeCell ref="E148:E150"/>
    <mergeCell ref="G148:G150"/>
    <mergeCell ref="H148:H150"/>
    <mergeCell ref="I148:I150"/>
    <mergeCell ref="J148:J150"/>
    <mergeCell ref="M142:M144"/>
    <mergeCell ref="B145:B147"/>
    <mergeCell ref="E145:E147"/>
    <mergeCell ref="G145:G147"/>
    <mergeCell ref="H145:H147"/>
    <mergeCell ref="I145:I147"/>
    <mergeCell ref="J145:J147"/>
    <mergeCell ref="K145:K147"/>
    <mergeCell ref="L145:L147"/>
    <mergeCell ref="M145:M147"/>
    <mergeCell ref="B142:B144"/>
    <mergeCell ref="E142:E144"/>
    <mergeCell ref="G142:G144"/>
    <mergeCell ref="H142:H144"/>
    <mergeCell ref="I142:I144"/>
    <mergeCell ref="J142:J144"/>
    <mergeCell ref="K142:K144"/>
    <mergeCell ref="L142:L144"/>
    <mergeCell ref="B133:B135"/>
    <mergeCell ref="E133:E135"/>
    <mergeCell ref="G133:G135"/>
    <mergeCell ref="H133:H135"/>
    <mergeCell ref="I133:I135"/>
    <mergeCell ref="J133:J135"/>
    <mergeCell ref="K133:K135"/>
    <mergeCell ref="L133:L135"/>
    <mergeCell ref="M133:M135"/>
    <mergeCell ref="K136:K138"/>
    <mergeCell ref="L136:L138"/>
    <mergeCell ref="M136:M138"/>
    <mergeCell ref="B139:B141"/>
    <mergeCell ref="E139:E141"/>
    <mergeCell ref="G139:G141"/>
    <mergeCell ref="H139:H141"/>
    <mergeCell ref="I139:I141"/>
    <mergeCell ref="J139:J141"/>
    <mergeCell ref="K139:K141"/>
    <mergeCell ref="B136:B138"/>
    <mergeCell ref="E136:E138"/>
    <mergeCell ref="G136:G138"/>
    <mergeCell ref="H136:H138"/>
    <mergeCell ref="I136:I138"/>
    <mergeCell ref="J136:J138"/>
    <mergeCell ref="L139:L141"/>
    <mergeCell ref="M139:M141"/>
    <mergeCell ref="K124:K126"/>
    <mergeCell ref="L124:L126"/>
    <mergeCell ref="M124:M126"/>
    <mergeCell ref="B127:B129"/>
    <mergeCell ref="E127:E129"/>
    <mergeCell ref="G127:G129"/>
    <mergeCell ref="H127:H129"/>
    <mergeCell ref="I127:I129"/>
    <mergeCell ref="J127:J129"/>
    <mergeCell ref="K127:K129"/>
    <mergeCell ref="B124:B126"/>
    <mergeCell ref="E124:E126"/>
    <mergeCell ref="G124:G126"/>
    <mergeCell ref="H124:H126"/>
    <mergeCell ref="I124:I126"/>
    <mergeCell ref="J124:J126"/>
    <mergeCell ref="L127:L129"/>
    <mergeCell ref="M127:M129"/>
    <mergeCell ref="B130:B132"/>
    <mergeCell ref="E130:E132"/>
    <mergeCell ref="G130:G132"/>
    <mergeCell ref="H130:H132"/>
    <mergeCell ref="I130:I132"/>
    <mergeCell ref="J130:J132"/>
    <mergeCell ref="K130:K132"/>
    <mergeCell ref="L130:L132"/>
    <mergeCell ref="M130:M132"/>
    <mergeCell ref="M118:M120"/>
    <mergeCell ref="B121:B123"/>
    <mergeCell ref="E121:E123"/>
    <mergeCell ref="G121:G123"/>
    <mergeCell ref="H121:H123"/>
    <mergeCell ref="I121:I123"/>
    <mergeCell ref="J121:J123"/>
    <mergeCell ref="K121:K123"/>
    <mergeCell ref="L121:L123"/>
    <mergeCell ref="M121:M123"/>
    <mergeCell ref="B118:B120"/>
    <mergeCell ref="E118:E120"/>
    <mergeCell ref="G118:G120"/>
    <mergeCell ref="H118:H120"/>
    <mergeCell ref="I118:I120"/>
    <mergeCell ref="J118:J120"/>
    <mergeCell ref="K118:K120"/>
    <mergeCell ref="L118:L120"/>
    <mergeCell ref="B109:B111"/>
    <mergeCell ref="E109:E111"/>
    <mergeCell ref="G109:G111"/>
    <mergeCell ref="H109:H111"/>
    <mergeCell ref="I109:I111"/>
    <mergeCell ref="J109:J111"/>
    <mergeCell ref="K109:K111"/>
    <mergeCell ref="L109:L111"/>
    <mergeCell ref="M109:M111"/>
    <mergeCell ref="K112:K114"/>
    <mergeCell ref="L112:L114"/>
    <mergeCell ref="M112:M114"/>
    <mergeCell ref="B115:B117"/>
    <mergeCell ref="E115:E117"/>
    <mergeCell ref="G115:G117"/>
    <mergeCell ref="H115:H117"/>
    <mergeCell ref="I115:I117"/>
    <mergeCell ref="J115:J117"/>
    <mergeCell ref="K115:K117"/>
    <mergeCell ref="B112:B114"/>
    <mergeCell ref="E112:E114"/>
    <mergeCell ref="G112:G114"/>
    <mergeCell ref="H112:H114"/>
    <mergeCell ref="I112:I114"/>
    <mergeCell ref="J112:J114"/>
    <mergeCell ref="L115:L117"/>
    <mergeCell ref="M115:M117"/>
    <mergeCell ref="K100:K102"/>
    <mergeCell ref="L100:L102"/>
    <mergeCell ref="M100:M102"/>
    <mergeCell ref="B103:B105"/>
    <mergeCell ref="E103:E105"/>
    <mergeCell ref="G103:G105"/>
    <mergeCell ref="H103:H105"/>
    <mergeCell ref="I103:I105"/>
    <mergeCell ref="J103:J105"/>
    <mergeCell ref="K103:K105"/>
    <mergeCell ref="B100:B102"/>
    <mergeCell ref="E100:E102"/>
    <mergeCell ref="G100:G102"/>
    <mergeCell ref="H100:H102"/>
    <mergeCell ref="I100:I102"/>
    <mergeCell ref="J100:J102"/>
    <mergeCell ref="L103:L105"/>
    <mergeCell ref="M103:M105"/>
    <mergeCell ref="B106:B108"/>
    <mergeCell ref="E106:E108"/>
    <mergeCell ref="G106:G108"/>
    <mergeCell ref="H106:H108"/>
    <mergeCell ref="I106:I108"/>
    <mergeCell ref="J106:J108"/>
    <mergeCell ref="K106:K108"/>
    <mergeCell ref="L106:L108"/>
    <mergeCell ref="M106:M108"/>
    <mergeCell ref="M94:M96"/>
    <mergeCell ref="B97:B99"/>
    <mergeCell ref="E97:E99"/>
    <mergeCell ref="G97:G99"/>
    <mergeCell ref="H97:H99"/>
    <mergeCell ref="I97:I99"/>
    <mergeCell ref="J97:J99"/>
    <mergeCell ref="K97:K99"/>
    <mergeCell ref="L97:L99"/>
    <mergeCell ref="M97:M99"/>
    <mergeCell ref="B94:B96"/>
    <mergeCell ref="E94:E96"/>
    <mergeCell ref="G94:G96"/>
    <mergeCell ref="H94:H96"/>
    <mergeCell ref="I94:I96"/>
    <mergeCell ref="J94:J96"/>
    <mergeCell ref="K94:K96"/>
    <mergeCell ref="L94:L96"/>
    <mergeCell ref="B85:B87"/>
    <mergeCell ref="E85:E87"/>
    <mergeCell ref="G85:G87"/>
    <mergeCell ref="H85:H87"/>
    <mergeCell ref="I85:I87"/>
    <mergeCell ref="J85:J87"/>
    <mergeCell ref="K85:K87"/>
    <mergeCell ref="L85:L87"/>
    <mergeCell ref="M85:M87"/>
    <mergeCell ref="K88:K90"/>
    <mergeCell ref="L88:L90"/>
    <mergeCell ref="M88:M90"/>
    <mergeCell ref="B91:B93"/>
    <mergeCell ref="E91:E93"/>
    <mergeCell ref="G91:G93"/>
    <mergeCell ref="H91:H93"/>
    <mergeCell ref="I91:I93"/>
    <mergeCell ref="J91:J93"/>
    <mergeCell ref="K91:K93"/>
    <mergeCell ref="B88:B90"/>
    <mergeCell ref="E88:E90"/>
    <mergeCell ref="G88:G90"/>
    <mergeCell ref="H88:H90"/>
    <mergeCell ref="I88:I90"/>
    <mergeCell ref="J88:J90"/>
    <mergeCell ref="L91:L93"/>
    <mergeCell ref="M91:M93"/>
    <mergeCell ref="K76:K78"/>
    <mergeCell ref="L76:L78"/>
    <mergeCell ref="M76:M78"/>
    <mergeCell ref="B79:B81"/>
    <mergeCell ref="E79:E81"/>
    <mergeCell ref="G79:G81"/>
    <mergeCell ref="H79:H81"/>
    <mergeCell ref="I79:I81"/>
    <mergeCell ref="J79:J81"/>
    <mergeCell ref="K79:K81"/>
    <mergeCell ref="B76:B78"/>
    <mergeCell ref="E76:E78"/>
    <mergeCell ref="G76:G78"/>
    <mergeCell ref="H76:H78"/>
    <mergeCell ref="I76:I78"/>
    <mergeCell ref="J76:J78"/>
    <mergeCell ref="L79:L81"/>
    <mergeCell ref="M79:M81"/>
    <mergeCell ref="B82:B84"/>
    <mergeCell ref="E82:E84"/>
    <mergeCell ref="G82:G84"/>
    <mergeCell ref="H82:H84"/>
    <mergeCell ref="I82:I84"/>
    <mergeCell ref="J82:J84"/>
    <mergeCell ref="K82:K84"/>
    <mergeCell ref="L82:L84"/>
    <mergeCell ref="M82:M84"/>
    <mergeCell ref="M70:M72"/>
    <mergeCell ref="B73:B75"/>
    <mergeCell ref="E73:E75"/>
    <mergeCell ref="G73:G75"/>
    <mergeCell ref="H73:H75"/>
    <mergeCell ref="I73:I75"/>
    <mergeCell ref="J73:J75"/>
    <mergeCell ref="K73:K75"/>
    <mergeCell ref="L73:L75"/>
    <mergeCell ref="M73:M75"/>
    <mergeCell ref="B70:B72"/>
    <mergeCell ref="E70:E72"/>
    <mergeCell ref="G70:G72"/>
    <mergeCell ref="H70:H72"/>
    <mergeCell ref="I70:I72"/>
    <mergeCell ref="J70:J72"/>
    <mergeCell ref="K70:K72"/>
    <mergeCell ref="L70:L72"/>
    <mergeCell ref="B61:B63"/>
    <mergeCell ref="E61:E63"/>
    <mergeCell ref="G61:G63"/>
    <mergeCell ref="H61:H63"/>
    <mergeCell ref="I61:I63"/>
    <mergeCell ref="J61:J63"/>
    <mergeCell ref="K61:K63"/>
    <mergeCell ref="L61:L63"/>
    <mergeCell ref="M61:M63"/>
    <mergeCell ref="K64:K66"/>
    <mergeCell ref="L64:L66"/>
    <mergeCell ref="M64:M66"/>
    <mergeCell ref="B67:B69"/>
    <mergeCell ref="E67:E69"/>
    <mergeCell ref="G67:G69"/>
    <mergeCell ref="H67:H69"/>
    <mergeCell ref="I67:I69"/>
    <mergeCell ref="J67:J69"/>
    <mergeCell ref="K67:K69"/>
    <mergeCell ref="B64:B66"/>
    <mergeCell ref="E64:E66"/>
    <mergeCell ref="G64:G66"/>
    <mergeCell ref="H64:H66"/>
    <mergeCell ref="I64:I66"/>
    <mergeCell ref="J64:J66"/>
    <mergeCell ref="L67:L69"/>
    <mergeCell ref="M67:M69"/>
    <mergeCell ref="K52:K54"/>
    <mergeCell ref="L52:L54"/>
    <mergeCell ref="M52:M54"/>
    <mergeCell ref="B55:B57"/>
    <mergeCell ref="E55:E57"/>
    <mergeCell ref="G55:G57"/>
    <mergeCell ref="H55:H57"/>
    <mergeCell ref="I55:I57"/>
    <mergeCell ref="J55:J57"/>
    <mergeCell ref="K55:K57"/>
    <mergeCell ref="B52:B54"/>
    <mergeCell ref="E52:E54"/>
    <mergeCell ref="G52:G54"/>
    <mergeCell ref="H52:H54"/>
    <mergeCell ref="I52:I54"/>
    <mergeCell ref="J52:J54"/>
    <mergeCell ref="L55:L57"/>
    <mergeCell ref="M55:M57"/>
    <mergeCell ref="B58:B60"/>
    <mergeCell ref="E58:E60"/>
    <mergeCell ref="G58:G60"/>
    <mergeCell ref="H58:H60"/>
    <mergeCell ref="I58:I60"/>
    <mergeCell ref="J58:J60"/>
    <mergeCell ref="K58:K60"/>
    <mergeCell ref="L58:L60"/>
    <mergeCell ref="M58:M60"/>
    <mergeCell ref="M46:M48"/>
    <mergeCell ref="B49:B51"/>
    <mergeCell ref="E49:E51"/>
    <mergeCell ref="G49:G51"/>
    <mergeCell ref="H49:H51"/>
    <mergeCell ref="I49:I51"/>
    <mergeCell ref="J49:J51"/>
    <mergeCell ref="K49:K51"/>
    <mergeCell ref="L49:L51"/>
    <mergeCell ref="M49:M51"/>
    <mergeCell ref="B46:B48"/>
    <mergeCell ref="E46:E48"/>
    <mergeCell ref="G46:G48"/>
    <mergeCell ref="H46:H48"/>
    <mergeCell ref="I46:I48"/>
    <mergeCell ref="J46:J48"/>
    <mergeCell ref="K46:K48"/>
    <mergeCell ref="L46:L48"/>
    <mergeCell ref="B37:B39"/>
    <mergeCell ref="E37:E39"/>
    <mergeCell ref="G37:G39"/>
    <mergeCell ref="H37:H39"/>
    <mergeCell ref="I37:I39"/>
    <mergeCell ref="J37:J39"/>
    <mergeCell ref="K37:K39"/>
    <mergeCell ref="L37:L39"/>
    <mergeCell ref="M37:M39"/>
    <mergeCell ref="K40:K42"/>
    <mergeCell ref="L40:L42"/>
    <mergeCell ref="M40:M42"/>
    <mergeCell ref="B43:B45"/>
    <mergeCell ref="E43:E45"/>
    <mergeCell ref="G43:G45"/>
    <mergeCell ref="H43:H45"/>
    <mergeCell ref="I43:I45"/>
    <mergeCell ref="J43:J45"/>
    <mergeCell ref="K43:K45"/>
    <mergeCell ref="B40:B42"/>
    <mergeCell ref="E40:E42"/>
    <mergeCell ref="G40:G42"/>
    <mergeCell ref="H40:H42"/>
    <mergeCell ref="I40:I42"/>
    <mergeCell ref="J40:J42"/>
    <mergeCell ref="L43:L45"/>
    <mergeCell ref="M43:M45"/>
    <mergeCell ref="K28:K30"/>
    <mergeCell ref="L28:L30"/>
    <mergeCell ref="M28:M30"/>
    <mergeCell ref="B31:B33"/>
    <mergeCell ref="E31:E33"/>
    <mergeCell ref="G31:G33"/>
    <mergeCell ref="H31:H33"/>
    <mergeCell ref="I31:I33"/>
    <mergeCell ref="J31:J33"/>
    <mergeCell ref="K31:K33"/>
    <mergeCell ref="B28:B30"/>
    <mergeCell ref="E28:E30"/>
    <mergeCell ref="G28:G30"/>
    <mergeCell ref="H28:H30"/>
    <mergeCell ref="I28:I30"/>
    <mergeCell ref="J28:J30"/>
    <mergeCell ref="L31:L33"/>
    <mergeCell ref="M31:M33"/>
    <mergeCell ref="B34:B36"/>
    <mergeCell ref="E34:E36"/>
    <mergeCell ref="G34:G36"/>
    <mergeCell ref="H34:H36"/>
    <mergeCell ref="I34:I36"/>
    <mergeCell ref="J34:J36"/>
    <mergeCell ref="K34:K36"/>
    <mergeCell ref="L34:L36"/>
    <mergeCell ref="M34:M36"/>
    <mergeCell ref="I13:I15"/>
    <mergeCell ref="J13:J15"/>
    <mergeCell ref="K13:K15"/>
    <mergeCell ref="L13:L15"/>
    <mergeCell ref="M13:M15"/>
    <mergeCell ref="M22:M24"/>
    <mergeCell ref="B25:B27"/>
    <mergeCell ref="E25:E27"/>
    <mergeCell ref="G25:G27"/>
    <mergeCell ref="H25:H27"/>
    <mergeCell ref="I25:I27"/>
    <mergeCell ref="J25:J27"/>
    <mergeCell ref="K25:K27"/>
    <mergeCell ref="L25:L27"/>
    <mergeCell ref="M25:M27"/>
    <mergeCell ref="B22:B24"/>
    <mergeCell ref="E22:E24"/>
    <mergeCell ref="G22:G24"/>
    <mergeCell ref="H22:H24"/>
    <mergeCell ref="I22:I24"/>
    <mergeCell ref="J22:J24"/>
    <mergeCell ref="K22:K24"/>
    <mergeCell ref="L22:L24"/>
    <mergeCell ref="L7:L9"/>
    <mergeCell ref="M7:M9"/>
    <mergeCell ref="K16:K18"/>
    <mergeCell ref="L16:L18"/>
    <mergeCell ref="M16:M18"/>
    <mergeCell ref="B19:B21"/>
    <mergeCell ref="E19:E21"/>
    <mergeCell ref="G19:G21"/>
    <mergeCell ref="H19:H21"/>
    <mergeCell ref="I19:I21"/>
    <mergeCell ref="J19:J21"/>
    <mergeCell ref="K19:K21"/>
    <mergeCell ref="B16:B18"/>
    <mergeCell ref="E16:E18"/>
    <mergeCell ref="G16:G18"/>
    <mergeCell ref="H16:H18"/>
    <mergeCell ref="I16:I18"/>
    <mergeCell ref="J16:J18"/>
    <mergeCell ref="L19:L21"/>
    <mergeCell ref="M19:M21"/>
    <mergeCell ref="B13:B15"/>
    <mergeCell ref="E13:E15"/>
    <mergeCell ref="G13:G15"/>
    <mergeCell ref="H13:H15"/>
    <mergeCell ref="I7:I9"/>
    <mergeCell ref="J7:J9"/>
    <mergeCell ref="K7:K9"/>
    <mergeCell ref="B4:B6"/>
    <mergeCell ref="E4:E6"/>
    <mergeCell ref="G4:G6"/>
    <mergeCell ref="H4:H6"/>
    <mergeCell ref="I4:I6"/>
    <mergeCell ref="J4:J6"/>
    <mergeCell ref="N1:N3"/>
    <mergeCell ref="O1:O3"/>
    <mergeCell ref="N4:N6"/>
    <mergeCell ref="O4:O6"/>
    <mergeCell ref="N7:N9"/>
    <mergeCell ref="O7:O9"/>
    <mergeCell ref="N10:N12"/>
    <mergeCell ref="O10:O12"/>
    <mergeCell ref="B10:B12"/>
    <mergeCell ref="E10:E12"/>
    <mergeCell ref="G10:G12"/>
    <mergeCell ref="H10:H12"/>
    <mergeCell ref="I10:I12"/>
    <mergeCell ref="J10:J12"/>
    <mergeCell ref="K10:K12"/>
    <mergeCell ref="L10:L12"/>
    <mergeCell ref="M10:M12"/>
    <mergeCell ref="K4:K6"/>
    <mergeCell ref="L4:L6"/>
    <mergeCell ref="M4:M6"/>
    <mergeCell ref="B7:B9"/>
    <mergeCell ref="E7:E9"/>
    <mergeCell ref="G7:G9"/>
    <mergeCell ref="H7:H9"/>
    <mergeCell ref="N22:N24"/>
    <mergeCell ref="O22:O24"/>
    <mergeCell ref="N25:N27"/>
    <mergeCell ref="O25:O27"/>
    <mergeCell ref="N28:N30"/>
    <mergeCell ref="O28:O30"/>
    <mergeCell ref="N13:N15"/>
    <mergeCell ref="O13:O15"/>
    <mergeCell ref="N16:N18"/>
    <mergeCell ref="O16:O18"/>
    <mergeCell ref="N19:N21"/>
    <mergeCell ref="O19:O21"/>
    <mergeCell ref="N40:N42"/>
    <mergeCell ref="O40:O42"/>
    <mergeCell ref="N43:N45"/>
    <mergeCell ref="O43:O45"/>
    <mergeCell ref="N46:N48"/>
    <mergeCell ref="O46:O48"/>
    <mergeCell ref="N31:N33"/>
    <mergeCell ref="O31:O33"/>
    <mergeCell ref="N34:N36"/>
    <mergeCell ref="O34:O36"/>
    <mergeCell ref="N37:N39"/>
    <mergeCell ref="O37:O39"/>
    <mergeCell ref="N58:N60"/>
    <mergeCell ref="O58:O60"/>
    <mergeCell ref="N61:N63"/>
    <mergeCell ref="O61:O63"/>
    <mergeCell ref="N64:N66"/>
    <mergeCell ref="O64:O66"/>
    <mergeCell ref="N49:N51"/>
    <mergeCell ref="O49:O51"/>
    <mergeCell ref="N52:N54"/>
    <mergeCell ref="O52:O54"/>
    <mergeCell ref="N55:N57"/>
    <mergeCell ref="O55:O57"/>
    <mergeCell ref="N76:N78"/>
    <mergeCell ref="O76:O78"/>
    <mergeCell ref="N79:N81"/>
    <mergeCell ref="O79:O81"/>
    <mergeCell ref="N82:N84"/>
    <mergeCell ref="O82:O84"/>
    <mergeCell ref="N67:N69"/>
    <mergeCell ref="O67:O69"/>
    <mergeCell ref="N70:N72"/>
    <mergeCell ref="O70:O72"/>
    <mergeCell ref="N73:N75"/>
    <mergeCell ref="O73:O75"/>
    <mergeCell ref="N94:N96"/>
    <mergeCell ref="O94:O96"/>
    <mergeCell ref="N97:N99"/>
    <mergeCell ref="O97:O99"/>
    <mergeCell ref="N100:N102"/>
    <mergeCell ref="O100:O102"/>
    <mergeCell ref="N85:N87"/>
    <mergeCell ref="O85:O87"/>
    <mergeCell ref="N88:N90"/>
    <mergeCell ref="O88:O90"/>
    <mergeCell ref="N91:N93"/>
    <mergeCell ref="O91:O93"/>
    <mergeCell ref="N112:N114"/>
    <mergeCell ref="O112:O114"/>
    <mergeCell ref="N115:N117"/>
    <mergeCell ref="O115:O117"/>
    <mergeCell ref="N118:N120"/>
    <mergeCell ref="O118:O120"/>
    <mergeCell ref="N103:N105"/>
    <mergeCell ref="O103:O105"/>
    <mergeCell ref="N106:N108"/>
    <mergeCell ref="O106:O108"/>
    <mergeCell ref="N109:N111"/>
    <mergeCell ref="O109:O111"/>
    <mergeCell ref="N130:N132"/>
    <mergeCell ref="O130:O132"/>
    <mergeCell ref="N133:N135"/>
    <mergeCell ref="O133:O135"/>
    <mergeCell ref="N136:N138"/>
    <mergeCell ref="O136:O138"/>
    <mergeCell ref="N121:N123"/>
    <mergeCell ref="O121:O123"/>
    <mergeCell ref="N124:N126"/>
    <mergeCell ref="O124:O126"/>
    <mergeCell ref="N127:N129"/>
    <mergeCell ref="O127:O129"/>
    <mergeCell ref="N148:N150"/>
    <mergeCell ref="O148:O150"/>
    <mergeCell ref="N151:N153"/>
    <mergeCell ref="O151:O153"/>
    <mergeCell ref="N139:N141"/>
    <mergeCell ref="O139:O141"/>
    <mergeCell ref="N142:N144"/>
    <mergeCell ref="O142:O144"/>
    <mergeCell ref="N145:N147"/>
    <mergeCell ref="O145:O147"/>
  </mergeCells>
  <conditionalFormatting sqref="F6">
    <cfRule type="notContainsBlanks" dxfId="25" priority="42" stopIfTrue="1">
      <formula>LEN(TRIM(F6))&gt;0</formula>
    </cfRule>
  </conditionalFormatting>
  <conditionalFormatting sqref="D6">
    <cfRule type="notContainsBlanks" dxfId="24" priority="41" stopIfTrue="1">
      <formula>LEN(TRIM(D6))&gt;0</formula>
    </cfRule>
  </conditionalFormatting>
  <conditionalFormatting sqref="D5">
    <cfRule type="notContainsBlanks" dxfId="23" priority="40" stopIfTrue="1">
      <formula>LEN(TRIM(D5))&gt;0</formula>
    </cfRule>
  </conditionalFormatting>
  <conditionalFormatting sqref="C6">
    <cfRule type="notContainsBlanks" dxfId="22" priority="39" stopIfTrue="1">
      <formula>LEN(TRIM(C6))&gt;0</formula>
    </cfRule>
  </conditionalFormatting>
  <conditionalFormatting sqref="B4:B6">
    <cfRule type="notContainsBlanks" dxfId="21" priority="50" stopIfTrue="1">
      <formula>LEN(TRIM(B4))&gt;0</formula>
    </cfRule>
  </conditionalFormatting>
  <conditionalFormatting sqref="D4">
    <cfRule type="notContainsBlanks" dxfId="20" priority="33" stopIfTrue="1">
      <formula>LEN(TRIM(D4))&gt;0</formula>
    </cfRule>
  </conditionalFormatting>
  <conditionalFormatting sqref="C4">
    <cfRule type="notContainsBlanks" dxfId="19" priority="32" stopIfTrue="1">
      <formula>LEN(TRIM(C4))&gt;0</formula>
    </cfRule>
  </conditionalFormatting>
  <conditionalFormatting sqref="E4:E6">
    <cfRule type="notContainsBlanks" dxfId="18" priority="31" stopIfTrue="1">
      <formula>LEN(TRIM(E4))&gt;0</formula>
    </cfRule>
  </conditionalFormatting>
  <conditionalFormatting sqref="F4">
    <cfRule type="notContainsBlanks" dxfId="17" priority="30" stopIfTrue="1">
      <formula>LEN(TRIM(F4))&gt;0</formula>
    </cfRule>
  </conditionalFormatting>
  <conditionalFormatting sqref="G4:L6">
    <cfRule type="notContainsBlanks" dxfId="16" priority="49" stopIfTrue="1">
      <formula>LEN(TRIM(G4))&gt;0</formula>
    </cfRule>
  </conditionalFormatting>
  <conditionalFormatting sqref="M4:M6">
    <cfRule type="notContainsBlanks" dxfId="15" priority="29" stopIfTrue="1">
      <formula>LEN(TRIM(M4))&gt;0</formula>
    </cfRule>
  </conditionalFormatting>
  <conditionalFormatting sqref="F9 F12 F15 F18 F21 F24 F27 F30 F33 F36 F39 F42 F45 F48 F51 F54 F57 F60 F63 F66 F69 F72 F75 F78 F81 F84 F87 F90 F93 F96 F99 F102 F105 F108 F111 F114 F117 F120 F123 F126 F129 F132 F135 F138 F141 F144 F147 F150 F153">
    <cfRule type="notContainsBlanks" dxfId="14" priority="15" stopIfTrue="1">
      <formula>LEN(TRIM(F9))&gt;0</formula>
    </cfRule>
  </conditionalFormatting>
  <conditionalFormatting sqref="D9 D12 D15 D18 D21 D24 D27 D30 D33 D36 D39 D42 D45 D48 D51 D54 D57 D60 D63 D66 D69 D72 D75 D78 D81 D84 D87 D90 D93 D96 D99 D102 D105 D108 D111 D114 D117 D120 D123 D126 D129 D132 D135 D138 D141 D144 D147 D150 D153">
    <cfRule type="notContainsBlanks" dxfId="13" priority="14" stopIfTrue="1">
      <formula>LEN(TRIM(D9))&gt;0</formula>
    </cfRule>
  </conditionalFormatting>
  <conditionalFormatting sqref="D8 D11 D14 D17 D20 D23 D26 D29 D32 D35 D38 D41 D44 D47 D50 D53 D56 D59 D62 D65 D68 D71 D74 D77 D80 D83 D86 D89 D92 D95 D98 D101 D104 D107 D110 D113 D116 D119 D122 D125 D128 D131 D134 D137 D140 D143 D146 D149 D152">
    <cfRule type="notContainsBlanks" dxfId="12" priority="13" stopIfTrue="1">
      <formula>LEN(TRIM(D8))&gt;0</formula>
    </cfRule>
  </conditionalFormatting>
  <conditionalFormatting sqref="C9 C12 C15 C18 C21 C24 C27 C30 C33 C36 C39 C42 C45 C48 C51 C54 C57 C60 C63 C66 C69 C72 C75 C78 C81 C84 C87 C90 C93 C96 C99 C102 C105 C108 C111 C114 C117 C120 C123 C126 C129 C132 C135 C138 C141 C144 C147 C150 C153">
    <cfRule type="notContainsBlanks" dxfId="11" priority="12" stopIfTrue="1">
      <formula>LEN(TRIM(C9))&gt;0</formula>
    </cfRule>
  </conditionalFormatting>
  <conditionalFormatting sqref="B7:B154">
    <cfRule type="notContainsBlanks" dxfId="10" priority="17" stopIfTrue="1">
      <formula>LEN(TRIM(B7))&gt;0</formula>
    </cfRule>
  </conditionalFormatting>
  <conditionalFormatting sqref="D7 D10 D13 D16 D19 D22 D25 D28 D31 D34 D37 D40 D43 D46 D49 D52 D55 D58 D61 D64 D67 D70 D73 D76 D79 D82 D85 D88 D91 D94 D97 D100 D103 D106 D109 D112 D115 D118 D121 D124 D127 D130 D133 D136 D139 D142 D145 D148 D151 D154">
    <cfRule type="notContainsBlanks" dxfId="9" priority="11" stopIfTrue="1">
      <formula>LEN(TRIM(D7))&gt;0</formula>
    </cfRule>
  </conditionalFormatting>
  <conditionalFormatting sqref="C7 C10 C13 C16 C19 C22 C25 C28 C31 C34 C37 C40 C43 C46 C49 C52 C55 C58 C61 C64 C67 C70 C73 C76 C79 C82 C85 C88 C91 C94 C97 C100 C103 C106 C109 C112 C115 C118 C121 C124 C127 C130 C133 C136 C139 C142 C145 C148 C151 C154">
    <cfRule type="notContainsBlanks" dxfId="8" priority="10" stopIfTrue="1">
      <formula>LEN(TRIM(C7))&gt;0</formula>
    </cfRule>
  </conditionalFormatting>
  <conditionalFormatting sqref="E7:E154">
    <cfRule type="notContainsBlanks" dxfId="7" priority="9" stopIfTrue="1">
      <formula>LEN(TRIM(E7))&gt;0</formula>
    </cfRule>
  </conditionalFormatting>
  <conditionalFormatting sqref="F7 F10 F13 F16 F19 F22 F25 F28 F31 F34 F37 F40 F43 F46 F49 F52 F55 F58 F61 F64 F67 F70 F73 F76 F79 F82 F85 F88 F91 F94 F97 F100 F103 F106 F109 F112 F115 F118 F121 F124 F127 F130 F133 F136 F139 F142 F145 F148 F151 F154">
    <cfRule type="notContainsBlanks" dxfId="6" priority="8" stopIfTrue="1">
      <formula>LEN(TRIM(F7))&gt;0</formula>
    </cfRule>
  </conditionalFormatting>
  <conditionalFormatting sqref="G7:L154">
    <cfRule type="notContainsBlanks" dxfId="5" priority="16" stopIfTrue="1">
      <formula>LEN(TRIM(G7))&gt;0</formula>
    </cfRule>
  </conditionalFormatting>
  <conditionalFormatting sqref="M7:M154">
    <cfRule type="notContainsBlanks" dxfId="4" priority="7" stopIfTrue="1">
      <formula>LEN(TRIM(M7))&gt;0</formula>
    </cfRule>
  </conditionalFormatting>
  <conditionalFormatting sqref="N4:N6">
    <cfRule type="notContainsBlanks" dxfId="3" priority="4" stopIfTrue="1">
      <formula>LEN(TRIM(N4))&gt;0</formula>
    </cfRule>
  </conditionalFormatting>
  <conditionalFormatting sqref="O4:O6">
    <cfRule type="notContainsBlanks" dxfId="2" priority="3" stopIfTrue="1">
      <formula>LEN(TRIM(O4))&gt;0</formula>
    </cfRule>
  </conditionalFormatting>
  <conditionalFormatting sqref="N7:N153">
    <cfRule type="notContainsBlanks" dxfId="1" priority="2" stopIfTrue="1">
      <formula>LEN(TRIM(N7))&gt;0</formula>
    </cfRule>
  </conditionalFormatting>
  <conditionalFormatting sqref="O7:O153">
    <cfRule type="notContainsBlanks" dxfId="0" priority="1" stopIfTrue="1">
      <formula>LEN(TRIM(O7))&gt;0</formula>
    </cfRule>
  </conditionalFormatting>
  <pageMargins left="0.70866141732283472" right="0.70866141732283472" top="0.78740157480314965" bottom="0.78740157480314965" header="0.31496062992125984" footer="0.31496062992125984"/>
  <pageSetup paperSize="9" scale="44" fitToHeight="0" orientation="portrait" r:id="rId1"/>
  <headerFooter alignWithMargins="0">
    <oddHeader>&amp;L&amp;"-,Kurzíva"Usnesení_Příloha č. 05 - Seznam žadatelů v rámci DT 5 - Podpora venkovských prodejen</oddHeader>
    <oddFooter>&amp;L&amp;"-,Kurzíva"Zastupitelstvo Olomouckého kraje 26. 4. 2021                      
30. - Program obnovy venkova Olomouckého kraje 2021 - vyhodnocení
Příloha č. 05 - Seznam žadatelů v rámci DT 5 - Podpora venkovských prodejen&amp;R
&amp;P z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2</vt:i4>
      </vt:variant>
      <vt:variant>
        <vt:lpstr>Pojmenované oblasti</vt:lpstr>
      </vt:variant>
      <vt:variant>
        <vt:i4>3</vt:i4>
      </vt:variant>
    </vt:vector>
  </HeadingPairs>
  <TitlesOfParts>
    <vt:vector size="5" baseType="lpstr">
      <vt:lpstr>List1</vt:lpstr>
      <vt:lpstr>tisk</vt:lpstr>
      <vt:lpstr>List1!Názvy_tisku</vt:lpstr>
      <vt:lpstr>tisk!Názvy_tisku</vt:lpstr>
      <vt:lpstr>tisk!Oblast_tisku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Krmášek David</dc:creator>
  <cp:lastModifiedBy>Olivíková Jana</cp:lastModifiedBy>
  <cp:lastPrinted>2021-04-14T11:05:54Z</cp:lastPrinted>
  <dcterms:created xsi:type="dcterms:W3CDTF">2016-08-30T11:35:03Z</dcterms:created>
  <dcterms:modified xsi:type="dcterms:W3CDTF">2021-04-14T11:06:09Z</dcterms:modified>
</cp:coreProperties>
</file>